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B89443A-E636-4D2E-9F20-27B129BC8378}" xr6:coauthVersionLast="45" xr6:coauthVersionMax="45" xr10:uidLastSave="{00000000-0000-0000-0000-000000000000}"/>
  <bookViews>
    <workbookView xWindow="-120" yWindow="-120" windowWidth="29040" windowHeight="15720" xr2:uid="{EF2C9656-0AF8-1A40-A8C3-EE3E4634A3BE}"/>
  </bookViews>
  <sheets>
    <sheet name="BTC" sheetId="1" r:id="rId1"/>
  </sheets>
  <externalReferences>
    <externalReference r:id="rId2"/>
    <externalReference r:id="rId3"/>
    <externalReference r:id="rId4"/>
  </externalReferences>
  <definedNames>
    <definedName name="_01.09.2015">'[1]Capri 3 brm 70%'!$D$24</definedName>
    <definedName name="Beg_Bal">'[2]Loan Amortization Schedule'!$C$18:$C$497</definedName>
    <definedName name="End_Bal">'[2]Loan Amortization Schedule'!$I$18:$I$497</definedName>
    <definedName name="Enter_values">'[3]Loan Amortization Schedule'!$D$8</definedName>
    <definedName name="Extra_Pay">'[2]Loan Amortization Schedule'!$E$18:$E$497</definedName>
    <definedName name="Full_Print">'[2]Loan Amortization Schedule'!$A$1:$J$497</definedName>
    <definedName name="Header_Row">ROW('[2]Loan Amortization Schedule'!$A$17:$IV$17)</definedName>
    <definedName name="Int">'[2]Loan Amortization Schedule'!$H$18:$H$497</definedName>
    <definedName name="Interest_Rate">'[1]Capri 3 brm 70%'!$D$21</definedName>
    <definedName name="Last_Row">IF(Values_Entered,Header_Row+Number_of_Payments,Header_Row)</definedName>
    <definedName name="Loan_Amount">'[1]Capri 3 brm 70%'!$D$20</definedName>
    <definedName name="Loan_Start">'[1]Capri 3 brm 70%'!$D$24</definedName>
    <definedName name="Loan_Years">'[1]Capri 3 brm 70%'!$D$22</definedName>
    <definedName name="Num_Pmt_Per_Year">'[1]Capri 3 brm 70%'!$D$23</definedName>
    <definedName name="Number_of_Payments">MATCH(0.01,End_Bal,-1)+1</definedName>
    <definedName name="Number_of_payments_per_year">'[3]Loan Amortization Schedule'!$D$11</definedName>
    <definedName name="Pay_Num">'[2]Loan Amortization Schedule'!$A$18:$A$497</definedName>
    <definedName name="Payment_Date">DATE(YEAR(Loan_Start),MONTH(Loan_Start)+Payment_Number,DAY(Loan_Start))</definedName>
    <definedName name="Princ">'[2]Loan Amortization Schedule'!$G$18:$G$497</definedName>
    <definedName name="Print_Area_Reset">OFFSET(Full_Print,0,0,Last_Row)</definedName>
    <definedName name="Sched_Pay">'[2]Loan Amortization Schedule'!$D$18:$D$497</definedName>
    <definedName name="Scheduled_Extra_Payments">'[2]Loan Amortization Schedule'!$D$10</definedName>
    <definedName name="Scheduled_Monthly_Payment">'[1]Capri 3 brm 70%'!$H$20</definedName>
    <definedName name="Scheduled_payment">'[3]Loan Amortization Schedule'!$J$8+'[1]Capri 3 brm 70%'!$H$20</definedName>
    <definedName name="Total_Pay">'[2]Loan Amortization Schedule'!$F$18:$F$497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4" i="1" l="1"/>
  <c r="O113" i="1"/>
  <c r="O102" i="1"/>
  <c r="O90" i="1"/>
  <c r="O77" i="1"/>
  <c r="O17" i="1"/>
  <c r="P17" i="1" s="1"/>
  <c r="N154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K114" i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J154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14" i="1"/>
  <c r="I115" i="1" s="1"/>
  <c r="I116" i="1" s="1"/>
  <c r="I117" i="1" s="1"/>
  <c r="I118" i="1" s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E119" i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D118" i="1"/>
  <c r="H118" i="1" s="1"/>
  <c r="F118" i="1"/>
  <c r="D117" i="1"/>
  <c r="H117" i="1" s="1"/>
  <c r="F117" i="1"/>
  <c r="D116" i="1"/>
  <c r="H116" i="1" s="1"/>
  <c r="F116" i="1"/>
  <c r="D115" i="1"/>
  <c r="H115" i="1" s="1"/>
  <c r="F115" i="1"/>
  <c r="D114" i="1"/>
  <c r="H114" i="1" s="1"/>
  <c r="F114" i="1"/>
  <c r="F113" i="1"/>
  <c r="D113" i="1"/>
  <c r="H113" i="1" s="1"/>
  <c r="F112" i="1"/>
  <c r="D112" i="1"/>
  <c r="H112" i="1" s="1"/>
  <c r="F111" i="1"/>
  <c r="D111" i="1"/>
  <c r="H111" i="1" s="1"/>
  <c r="F110" i="1"/>
  <c r="D110" i="1"/>
  <c r="H110" i="1" s="1"/>
  <c r="F109" i="1"/>
  <c r="D109" i="1"/>
  <c r="H109" i="1" s="1"/>
  <c r="F108" i="1"/>
  <c r="D108" i="1"/>
  <c r="H108" i="1" s="1"/>
  <c r="F107" i="1"/>
  <c r="D107" i="1"/>
  <c r="H107" i="1" s="1"/>
  <c r="F106" i="1"/>
  <c r="D106" i="1"/>
  <c r="H106" i="1" s="1"/>
  <c r="F105" i="1"/>
  <c r="D105" i="1"/>
  <c r="H105" i="1" s="1"/>
  <c r="F104" i="1"/>
  <c r="D104" i="1"/>
  <c r="H104" i="1" s="1"/>
  <c r="F103" i="1"/>
  <c r="D103" i="1"/>
  <c r="H103" i="1" s="1"/>
  <c r="I103" i="1" s="1"/>
  <c r="F102" i="1"/>
  <c r="D102" i="1"/>
  <c r="H102" i="1" s="1"/>
  <c r="F101" i="1"/>
  <c r="D101" i="1"/>
  <c r="H101" i="1" s="1"/>
  <c r="F100" i="1"/>
  <c r="D100" i="1"/>
  <c r="H100" i="1" s="1"/>
  <c r="F99" i="1"/>
  <c r="D99" i="1"/>
  <c r="H99" i="1" s="1"/>
  <c r="F98" i="1"/>
  <c r="D98" i="1"/>
  <c r="H98" i="1" s="1"/>
  <c r="F97" i="1"/>
  <c r="D97" i="1"/>
  <c r="H97" i="1" s="1"/>
  <c r="F96" i="1"/>
  <c r="D96" i="1"/>
  <c r="H96" i="1" s="1"/>
  <c r="F95" i="1"/>
  <c r="D95" i="1"/>
  <c r="H95" i="1" s="1"/>
  <c r="F94" i="1"/>
  <c r="D94" i="1"/>
  <c r="H94" i="1" s="1"/>
  <c r="F93" i="1"/>
  <c r="D93" i="1"/>
  <c r="H93" i="1" s="1"/>
  <c r="F92" i="1"/>
  <c r="D92" i="1"/>
  <c r="H92" i="1" s="1"/>
  <c r="F91" i="1"/>
  <c r="D91" i="1"/>
  <c r="H91" i="1" s="1"/>
  <c r="I91" i="1" s="1"/>
  <c r="F90" i="1"/>
  <c r="D90" i="1"/>
  <c r="H90" i="1" s="1"/>
  <c r="F89" i="1"/>
  <c r="D89" i="1"/>
  <c r="H89" i="1" s="1"/>
  <c r="F88" i="1"/>
  <c r="D88" i="1"/>
  <c r="H88" i="1" s="1"/>
  <c r="F87" i="1"/>
  <c r="D87" i="1"/>
  <c r="H87" i="1" s="1"/>
  <c r="F86" i="1"/>
  <c r="D86" i="1"/>
  <c r="H86" i="1" s="1"/>
  <c r="F85" i="1"/>
  <c r="D85" i="1"/>
  <c r="H85" i="1" s="1"/>
  <c r="F84" i="1"/>
  <c r="D84" i="1"/>
  <c r="H84" i="1" s="1"/>
  <c r="F83" i="1"/>
  <c r="D83" i="1"/>
  <c r="H83" i="1" s="1"/>
  <c r="F82" i="1"/>
  <c r="D82" i="1"/>
  <c r="H82" i="1" s="1"/>
  <c r="F81" i="1"/>
  <c r="D81" i="1"/>
  <c r="H81" i="1" s="1"/>
  <c r="F80" i="1"/>
  <c r="D80" i="1"/>
  <c r="H80" i="1" s="1"/>
  <c r="F79" i="1"/>
  <c r="D79" i="1"/>
  <c r="H79" i="1" s="1"/>
  <c r="F78" i="1"/>
  <c r="D78" i="1"/>
  <c r="H78" i="1" s="1"/>
  <c r="I78" i="1" s="1"/>
  <c r="F77" i="1"/>
  <c r="D77" i="1"/>
  <c r="H77" i="1" s="1"/>
  <c r="F76" i="1"/>
  <c r="D76" i="1"/>
  <c r="H76" i="1" s="1"/>
  <c r="F75" i="1"/>
  <c r="D75" i="1"/>
  <c r="H75" i="1" s="1"/>
  <c r="H74" i="1"/>
  <c r="F74" i="1"/>
  <c r="D74" i="1"/>
  <c r="F73" i="1"/>
  <c r="D73" i="1"/>
  <c r="H73" i="1" s="1"/>
  <c r="F72" i="1"/>
  <c r="D72" i="1"/>
  <c r="H72" i="1" s="1"/>
  <c r="F71" i="1"/>
  <c r="D71" i="1"/>
  <c r="H71" i="1" s="1"/>
  <c r="F70" i="1"/>
  <c r="D70" i="1"/>
  <c r="H70" i="1" s="1"/>
  <c r="F69" i="1"/>
  <c r="D69" i="1"/>
  <c r="H69" i="1" s="1"/>
  <c r="F68" i="1"/>
  <c r="D68" i="1"/>
  <c r="H68" i="1" s="1"/>
  <c r="F67" i="1"/>
  <c r="D67" i="1"/>
  <c r="H67" i="1" s="1"/>
  <c r="F66" i="1"/>
  <c r="D66" i="1"/>
  <c r="H66" i="1" s="1"/>
  <c r="F65" i="1"/>
  <c r="D65" i="1"/>
  <c r="H65" i="1" s="1"/>
  <c r="F64" i="1"/>
  <c r="D64" i="1"/>
  <c r="H64" i="1" s="1"/>
  <c r="F63" i="1"/>
  <c r="D63" i="1"/>
  <c r="H63" i="1" s="1"/>
  <c r="F62" i="1"/>
  <c r="D62" i="1"/>
  <c r="H62" i="1" s="1"/>
  <c r="F61" i="1"/>
  <c r="D61" i="1"/>
  <c r="H61" i="1" s="1"/>
  <c r="F60" i="1"/>
  <c r="D60" i="1"/>
  <c r="H60" i="1" s="1"/>
  <c r="F59" i="1"/>
  <c r="D59" i="1"/>
  <c r="H59" i="1" s="1"/>
  <c r="F58" i="1"/>
  <c r="D58" i="1"/>
  <c r="H58" i="1" s="1"/>
  <c r="F57" i="1"/>
  <c r="D57" i="1"/>
  <c r="H57" i="1" s="1"/>
  <c r="F56" i="1"/>
  <c r="D56" i="1"/>
  <c r="H56" i="1" s="1"/>
  <c r="F55" i="1"/>
  <c r="D55" i="1"/>
  <c r="H55" i="1" s="1"/>
  <c r="F54" i="1"/>
  <c r="D54" i="1"/>
  <c r="H54" i="1" s="1"/>
  <c r="F53" i="1"/>
  <c r="D53" i="1"/>
  <c r="H53" i="1" s="1"/>
  <c r="F52" i="1"/>
  <c r="D52" i="1"/>
  <c r="H52" i="1" s="1"/>
  <c r="F51" i="1"/>
  <c r="D51" i="1"/>
  <c r="H51" i="1" s="1"/>
  <c r="F50" i="1"/>
  <c r="D50" i="1"/>
  <c r="H50" i="1" s="1"/>
  <c r="F49" i="1"/>
  <c r="D49" i="1"/>
  <c r="H49" i="1" s="1"/>
  <c r="F48" i="1"/>
  <c r="D48" i="1"/>
  <c r="H48" i="1" s="1"/>
  <c r="F47" i="1"/>
  <c r="D47" i="1"/>
  <c r="H47" i="1" s="1"/>
  <c r="F46" i="1"/>
  <c r="D46" i="1"/>
  <c r="H46" i="1" s="1"/>
  <c r="F45" i="1"/>
  <c r="D45" i="1"/>
  <c r="H45" i="1" s="1"/>
  <c r="F44" i="1"/>
  <c r="D44" i="1"/>
  <c r="H44" i="1" s="1"/>
  <c r="F43" i="1"/>
  <c r="D43" i="1"/>
  <c r="H43" i="1" s="1"/>
  <c r="H42" i="1"/>
  <c r="F42" i="1"/>
  <c r="D42" i="1"/>
  <c r="F41" i="1"/>
  <c r="D41" i="1"/>
  <c r="H41" i="1" s="1"/>
  <c r="F40" i="1"/>
  <c r="D40" i="1"/>
  <c r="H40" i="1" s="1"/>
  <c r="F39" i="1"/>
  <c r="D39" i="1"/>
  <c r="H39" i="1" s="1"/>
  <c r="F38" i="1"/>
  <c r="D38" i="1"/>
  <c r="H38" i="1" s="1"/>
  <c r="F37" i="1"/>
  <c r="D37" i="1"/>
  <c r="H37" i="1" s="1"/>
  <c r="D36" i="1"/>
  <c r="B36" i="1"/>
  <c r="F36" i="1" s="1"/>
  <c r="F35" i="1"/>
  <c r="D35" i="1"/>
  <c r="H35" i="1" s="1"/>
  <c r="F34" i="1"/>
  <c r="D34" i="1"/>
  <c r="H34" i="1" s="1"/>
  <c r="F33" i="1"/>
  <c r="D33" i="1"/>
  <c r="H33" i="1" s="1"/>
  <c r="F32" i="1"/>
  <c r="D32" i="1"/>
  <c r="H32" i="1" s="1"/>
  <c r="F31" i="1"/>
  <c r="D31" i="1"/>
  <c r="H31" i="1" s="1"/>
  <c r="F30" i="1"/>
  <c r="D30" i="1"/>
  <c r="H30" i="1" s="1"/>
  <c r="F29" i="1"/>
  <c r="D29" i="1"/>
  <c r="H29" i="1" s="1"/>
  <c r="F28" i="1"/>
  <c r="D28" i="1"/>
  <c r="H28" i="1" s="1"/>
  <c r="F27" i="1"/>
  <c r="D27" i="1"/>
  <c r="H27" i="1" s="1"/>
  <c r="F26" i="1"/>
  <c r="D26" i="1"/>
  <c r="H26" i="1" s="1"/>
  <c r="F25" i="1"/>
  <c r="D25" i="1"/>
  <c r="H25" i="1" s="1"/>
  <c r="F24" i="1"/>
  <c r="D24" i="1"/>
  <c r="H24" i="1" s="1"/>
  <c r="F23" i="1"/>
  <c r="D23" i="1"/>
  <c r="H23" i="1" s="1"/>
  <c r="F22" i="1"/>
  <c r="D22" i="1"/>
  <c r="H22" i="1" s="1"/>
  <c r="F21" i="1"/>
  <c r="D21" i="1"/>
  <c r="H21" i="1" s="1"/>
  <c r="F20" i="1"/>
  <c r="D20" i="1"/>
  <c r="H20" i="1" s="1"/>
  <c r="F19" i="1"/>
  <c r="D19" i="1"/>
  <c r="H19" i="1" s="1"/>
  <c r="F18" i="1"/>
  <c r="E18" i="1"/>
  <c r="G18" i="1" s="1"/>
  <c r="D18" i="1"/>
  <c r="H18" i="1" s="1"/>
  <c r="I18" i="1" s="1"/>
  <c r="F17" i="1"/>
  <c r="D17" i="1"/>
  <c r="H17" i="1" s="1"/>
  <c r="F16" i="1"/>
  <c r="D16" i="1"/>
  <c r="H16" i="1" s="1"/>
  <c r="F15" i="1"/>
  <c r="D15" i="1"/>
  <c r="H15" i="1" s="1"/>
  <c r="F14" i="1"/>
  <c r="D14" i="1"/>
  <c r="H14" i="1" s="1"/>
  <c r="F13" i="1"/>
  <c r="D13" i="1"/>
  <c r="H13" i="1" s="1"/>
  <c r="F12" i="1"/>
  <c r="D12" i="1"/>
  <c r="H12" i="1" s="1"/>
  <c r="F11" i="1"/>
  <c r="D11" i="1"/>
  <c r="H11" i="1" s="1"/>
  <c r="F10" i="1"/>
  <c r="D10" i="1"/>
  <c r="H10" i="1" s="1"/>
  <c r="F9" i="1"/>
  <c r="D9" i="1"/>
  <c r="H9" i="1" s="1"/>
  <c r="F8" i="1"/>
  <c r="D8" i="1"/>
  <c r="H8" i="1" s="1"/>
  <c r="F7" i="1"/>
  <c r="D7" i="1"/>
  <c r="H7" i="1" s="1"/>
  <c r="F6" i="1"/>
  <c r="E6" i="1"/>
  <c r="E7" i="1" s="1"/>
  <c r="D6" i="1"/>
  <c r="H6" i="1" s="1"/>
  <c r="I6" i="1" s="1"/>
  <c r="I7" i="1" s="1"/>
  <c r="P18" i="1" l="1"/>
  <c r="R17" i="1"/>
  <c r="Q17" i="1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J77" i="1" s="1"/>
  <c r="I104" i="1"/>
  <c r="I105" i="1" s="1"/>
  <c r="I106" i="1" s="1"/>
  <c r="I107" i="1" s="1"/>
  <c r="I108" i="1" s="1"/>
  <c r="I109" i="1" s="1"/>
  <c r="I110" i="1" s="1"/>
  <c r="I111" i="1" s="1"/>
  <c r="I112" i="1" s="1"/>
  <c r="I113" i="1" s="1"/>
  <c r="J113" i="1" s="1"/>
  <c r="I79" i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J90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J17" i="1" s="1"/>
  <c r="K17" i="1" s="1"/>
  <c r="N17" i="1" s="1"/>
  <c r="H36" i="1"/>
  <c r="E8" i="1"/>
  <c r="G7" i="1"/>
  <c r="G6" i="1"/>
  <c r="I92" i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J102" i="1" s="1"/>
  <c r="E19" i="1"/>
  <c r="P19" i="1" l="1"/>
  <c r="Q18" i="1"/>
  <c r="K18" i="1"/>
  <c r="L17" i="1"/>
  <c r="E9" i="1"/>
  <c r="G8" i="1"/>
  <c r="G19" i="1"/>
  <c r="E20" i="1"/>
  <c r="P20" i="1" l="1"/>
  <c r="Q19" i="1"/>
  <c r="L18" i="1"/>
  <c r="K19" i="1"/>
  <c r="G9" i="1"/>
  <c r="E10" i="1"/>
  <c r="G20" i="1"/>
  <c r="E21" i="1"/>
  <c r="P21" i="1" l="1"/>
  <c r="Q20" i="1"/>
  <c r="G21" i="1"/>
  <c r="E22" i="1"/>
  <c r="G10" i="1"/>
  <c r="E11" i="1"/>
  <c r="L19" i="1"/>
  <c r="K20" i="1"/>
  <c r="Q21" i="1" l="1"/>
  <c r="P22" i="1"/>
  <c r="L20" i="1"/>
  <c r="K21" i="1"/>
  <c r="G22" i="1"/>
  <c r="E23" i="1"/>
  <c r="E12" i="1"/>
  <c r="G11" i="1"/>
  <c r="Q22" i="1" l="1"/>
  <c r="P23" i="1"/>
  <c r="E13" i="1"/>
  <c r="G12" i="1"/>
  <c r="G23" i="1"/>
  <c r="E24" i="1"/>
  <c r="L21" i="1"/>
  <c r="K22" i="1"/>
  <c r="P24" i="1" l="1"/>
  <c r="Q23" i="1"/>
  <c r="G24" i="1"/>
  <c r="E25" i="1"/>
  <c r="L22" i="1"/>
  <c r="K23" i="1"/>
  <c r="E14" i="1"/>
  <c r="G13" i="1"/>
  <c r="Q24" i="1" l="1"/>
  <c r="P25" i="1"/>
  <c r="G14" i="1"/>
  <c r="E15" i="1"/>
  <c r="L23" i="1"/>
  <c r="K24" i="1"/>
  <c r="G25" i="1"/>
  <c r="E26" i="1"/>
  <c r="P26" i="1" l="1"/>
  <c r="Q25" i="1"/>
  <c r="G26" i="1"/>
  <c r="E27" i="1"/>
  <c r="L24" i="1"/>
  <c r="K25" i="1"/>
  <c r="G15" i="1"/>
  <c r="E16" i="1"/>
  <c r="P27" i="1" l="1"/>
  <c r="Q26" i="1"/>
  <c r="L25" i="1"/>
  <c r="K26" i="1"/>
  <c r="E17" i="1"/>
  <c r="G17" i="1" s="1"/>
  <c r="G16" i="1"/>
  <c r="G27" i="1"/>
  <c r="E28" i="1"/>
  <c r="P28" i="1" l="1"/>
  <c r="Q27" i="1"/>
  <c r="G28" i="1"/>
  <c r="E29" i="1"/>
  <c r="L26" i="1"/>
  <c r="K27" i="1"/>
  <c r="P29" i="1" l="1"/>
  <c r="Q28" i="1"/>
  <c r="L27" i="1"/>
  <c r="K28" i="1"/>
  <c r="G29" i="1"/>
  <c r="E30" i="1"/>
  <c r="Q29" i="1" l="1"/>
  <c r="P30" i="1"/>
  <c r="G30" i="1"/>
  <c r="E31" i="1"/>
  <c r="L28" i="1"/>
  <c r="K29" i="1"/>
  <c r="P31" i="1" l="1"/>
  <c r="Q30" i="1"/>
  <c r="L29" i="1"/>
  <c r="K30" i="1"/>
  <c r="G31" i="1"/>
  <c r="E32" i="1"/>
  <c r="P32" i="1" l="1"/>
  <c r="Q31" i="1"/>
  <c r="G32" i="1"/>
  <c r="E33" i="1"/>
  <c r="L30" i="1"/>
  <c r="K31" i="1"/>
  <c r="Q32" i="1" l="1"/>
  <c r="P33" i="1"/>
  <c r="L31" i="1"/>
  <c r="K32" i="1"/>
  <c r="G33" i="1"/>
  <c r="E34" i="1"/>
  <c r="Q33" i="1" l="1"/>
  <c r="P34" i="1"/>
  <c r="G34" i="1"/>
  <c r="E35" i="1"/>
  <c r="L32" i="1"/>
  <c r="K33" i="1"/>
  <c r="P35" i="1" l="1"/>
  <c r="Q34" i="1"/>
  <c r="L33" i="1"/>
  <c r="K34" i="1"/>
  <c r="G35" i="1"/>
  <c r="E36" i="1"/>
  <c r="P36" i="1" l="1"/>
  <c r="Q35" i="1"/>
  <c r="G36" i="1"/>
  <c r="E37" i="1"/>
  <c r="L34" i="1"/>
  <c r="K35" i="1"/>
  <c r="P37" i="1" l="1"/>
  <c r="Q36" i="1"/>
  <c r="K36" i="1"/>
  <c r="L35" i="1"/>
  <c r="G37" i="1"/>
  <c r="E38" i="1"/>
  <c r="Q37" i="1" l="1"/>
  <c r="P38" i="1"/>
  <c r="G38" i="1"/>
  <c r="E39" i="1"/>
  <c r="L36" i="1"/>
  <c r="K37" i="1"/>
  <c r="P39" i="1" l="1"/>
  <c r="Q38" i="1"/>
  <c r="L37" i="1"/>
  <c r="K38" i="1"/>
  <c r="G39" i="1"/>
  <c r="E40" i="1"/>
  <c r="Q39" i="1" l="1"/>
  <c r="P40" i="1"/>
  <c r="G40" i="1"/>
  <c r="E41" i="1"/>
  <c r="L38" i="1"/>
  <c r="K39" i="1"/>
  <c r="Q40" i="1" l="1"/>
  <c r="P41" i="1"/>
  <c r="L39" i="1"/>
  <c r="K40" i="1"/>
  <c r="G41" i="1"/>
  <c r="E42" i="1"/>
  <c r="Q41" i="1" l="1"/>
  <c r="P42" i="1"/>
  <c r="G42" i="1"/>
  <c r="E43" i="1"/>
  <c r="L40" i="1"/>
  <c r="K41" i="1"/>
  <c r="P43" i="1" l="1"/>
  <c r="Q42" i="1"/>
  <c r="L41" i="1"/>
  <c r="K42" i="1"/>
  <c r="G43" i="1"/>
  <c r="E44" i="1"/>
  <c r="P44" i="1" l="1"/>
  <c r="Q43" i="1"/>
  <c r="G44" i="1"/>
  <c r="E45" i="1"/>
  <c r="L42" i="1"/>
  <c r="K43" i="1"/>
  <c r="P45" i="1" l="1"/>
  <c r="Q44" i="1"/>
  <c r="L43" i="1"/>
  <c r="K44" i="1"/>
  <c r="G45" i="1"/>
  <c r="E46" i="1"/>
  <c r="P46" i="1" l="1"/>
  <c r="Q45" i="1"/>
  <c r="G46" i="1"/>
  <c r="E47" i="1"/>
  <c r="L44" i="1"/>
  <c r="K45" i="1"/>
  <c r="Q46" i="1" l="1"/>
  <c r="P47" i="1"/>
  <c r="L45" i="1"/>
  <c r="K46" i="1"/>
  <c r="G47" i="1"/>
  <c r="E48" i="1"/>
  <c r="Q47" i="1" l="1"/>
  <c r="P48" i="1"/>
  <c r="L46" i="1"/>
  <c r="K47" i="1"/>
  <c r="G48" i="1"/>
  <c r="E49" i="1"/>
  <c r="Q48" i="1" l="1"/>
  <c r="P49" i="1"/>
  <c r="G49" i="1"/>
  <c r="E50" i="1"/>
  <c r="L47" i="1"/>
  <c r="K48" i="1"/>
  <c r="Q49" i="1" l="1"/>
  <c r="P50" i="1"/>
  <c r="L48" i="1"/>
  <c r="K49" i="1"/>
  <c r="G50" i="1"/>
  <c r="E51" i="1"/>
  <c r="P51" i="1" l="1"/>
  <c r="Q50" i="1"/>
  <c r="G51" i="1"/>
  <c r="E52" i="1"/>
  <c r="L49" i="1"/>
  <c r="K50" i="1"/>
  <c r="P52" i="1" l="1"/>
  <c r="Q51" i="1"/>
  <c r="L50" i="1"/>
  <c r="K51" i="1"/>
  <c r="G52" i="1"/>
  <c r="E53" i="1"/>
  <c r="P53" i="1" l="1"/>
  <c r="Q52" i="1"/>
  <c r="G53" i="1"/>
  <c r="E54" i="1"/>
  <c r="L51" i="1"/>
  <c r="K52" i="1"/>
  <c r="Q53" i="1" l="1"/>
  <c r="P54" i="1"/>
  <c r="L52" i="1"/>
  <c r="K53" i="1"/>
  <c r="G54" i="1"/>
  <c r="E55" i="1"/>
  <c r="Q54" i="1" l="1"/>
  <c r="P55" i="1"/>
  <c r="L53" i="1"/>
  <c r="K54" i="1"/>
  <c r="G55" i="1"/>
  <c r="E56" i="1"/>
  <c r="Q55" i="1" l="1"/>
  <c r="P56" i="1"/>
  <c r="G56" i="1"/>
  <c r="E57" i="1"/>
  <c r="L54" i="1"/>
  <c r="K55" i="1"/>
  <c r="Q56" i="1" l="1"/>
  <c r="P57" i="1"/>
  <c r="L55" i="1"/>
  <c r="K56" i="1"/>
  <c r="G57" i="1"/>
  <c r="E58" i="1"/>
  <c r="Q57" i="1" l="1"/>
  <c r="P58" i="1"/>
  <c r="G58" i="1"/>
  <c r="E59" i="1"/>
  <c r="L56" i="1"/>
  <c r="K57" i="1"/>
  <c r="Q58" i="1" l="1"/>
  <c r="P59" i="1"/>
  <c r="L57" i="1"/>
  <c r="K58" i="1"/>
  <c r="G59" i="1"/>
  <c r="E60" i="1"/>
  <c r="P60" i="1" l="1"/>
  <c r="Q59" i="1"/>
  <c r="G60" i="1"/>
  <c r="E61" i="1"/>
  <c r="L58" i="1"/>
  <c r="K59" i="1"/>
  <c r="P61" i="1" l="1"/>
  <c r="Q60" i="1"/>
  <c r="G61" i="1"/>
  <c r="E62" i="1"/>
  <c r="L59" i="1"/>
  <c r="K60" i="1"/>
  <c r="Q61" i="1" l="1"/>
  <c r="P62" i="1"/>
  <c r="L60" i="1"/>
  <c r="K61" i="1"/>
  <c r="G62" i="1"/>
  <c r="E63" i="1"/>
  <c r="Q62" i="1" l="1"/>
  <c r="P63" i="1"/>
  <c r="G63" i="1"/>
  <c r="E64" i="1"/>
  <c r="L61" i="1"/>
  <c r="K62" i="1"/>
  <c r="Q63" i="1" l="1"/>
  <c r="P64" i="1"/>
  <c r="L62" i="1"/>
  <c r="K63" i="1"/>
  <c r="G64" i="1"/>
  <c r="E65" i="1"/>
  <c r="Q64" i="1" l="1"/>
  <c r="P65" i="1"/>
  <c r="G65" i="1"/>
  <c r="E66" i="1"/>
  <c r="L63" i="1"/>
  <c r="K64" i="1"/>
  <c r="Q65" i="1" l="1"/>
  <c r="P66" i="1"/>
  <c r="L64" i="1"/>
  <c r="K65" i="1"/>
  <c r="G66" i="1"/>
  <c r="E67" i="1"/>
  <c r="Q66" i="1" l="1"/>
  <c r="P67" i="1"/>
  <c r="G67" i="1"/>
  <c r="E68" i="1"/>
  <c r="L65" i="1"/>
  <c r="K66" i="1"/>
  <c r="Q67" i="1" l="1"/>
  <c r="P68" i="1"/>
  <c r="L66" i="1"/>
  <c r="K67" i="1"/>
  <c r="G68" i="1"/>
  <c r="E69" i="1"/>
  <c r="P69" i="1" l="1"/>
  <c r="Q68" i="1"/>
  <c r="L67" i="1"/>
  <c r="K68" i="1"/>
  <c r="G69" i="1"/>
  <c r="E70" i="1"/>
  <c r="Q69" i="1" l="1"/>
  <c r="P70" i="1"/>
  <c r="L68" i="1"/>
  <c r="K69" i="1"/>
  <c r="G70" i="1"/>
  <c r="E71" i="1"/>
  <c r="Q70" i="1" l="1"/>
  <c r="P71" i="1"/>
  <c r="G71" i="1"/>
  <c r="E72" i="1"/>
  <c r="L69" i="1"/>
  <c r="K70" i="1"/>
  <c r="Q71" i="1" l="1"/>
  <c r="P72" i="1"/>
  <c r="L70" i="1"/>
  <c r="K71" i="1"/>
  <c r="G72" i="1"/>
  <c r="E73" i="1"/>
  <c r="Q72" i="1" l="1"/>
  <c r="P73" i="1"/>
  <c r="L71" i="1"/>
  <c r="K72" i="1"/>
  <c r="G73" i="1"/>
  <c r="E74" i="1"/>
  <c r="Q73" i="1" l="1"/>
  <c r="P74" i="1"/>
  <c r="L72" i="1"/>
  <c r="K73" i="1"/>
  <c r="G74" i="1"/>
  <c r="E75" i="1"/>
  <c r="P75" i="1" l="1"/>
  <c r="Q74" i="1"/>
  <c r="G75" i="1"/>
  <c r="E76" i="1"/>
  <c r="L73" i="1"/>
  <c r="K74" i="1"/>
  <c r="P76" i="1" l="1"/>
  <c r="Q75" i="1"/>
  <c r="L74" i="1"/>
  <c r="K75" i="1"/>
  <c r="G76" i="1"/>
  <c r="E77" i="1"/>
  <c r="P77" i="1" l="1"/>
  <c r="Q76" i="1"/>
  <c r="L75" i="1"/>
  <c r="K76" i="1"/>
  <c r="G77" i="1"/>
  <c r="E78" i="1"/>
  <c r="P78" i="1" l="1"/>
  <c r="R77" i="1"/>
  <c r="Q77" i="1"/>
  <c r="K77" i="1"/>
  <c r="N77" i="1" s="1"/>
  <c r="L76" i="1"/>
  <c r="G78" i="1"/>
  <c r="E79" i="1"/>
  <c r="P79" i="1" l="1"/>
  <c r="Q78" i="1"/>
  <c r="G79" i="1"/>
  <c r="E80" i="1"/>
  <c r="K78" i="1"/>
  <c r="L77" i="1"/>
  <c r="Q79" i="1" l="1"/>
  <c r="P80" i="1"/>
  <c r="L78" i="1"/>
  <c r="K79" i="1"/>
  <c r="G80" i="1"/>
  <c r="E81" i="1"/>
  <c r="Q80" i="1" l="1"/>
  <c r="P81" i="1"/>
  <c r="L79" i="1"/>
  <c r="K80" i="1"/>
  <c r="G81" i="1"/>
  <c r="E82" i="1"/>
  <c r="P82" i="1" l="1"/>
  <c r="Q81" i="1"/>
  <c r="G82" i="1"/>
  <c r="E83" i="1"/>
  <c r="L80" i="1"/>
  <c r="K81" i="1"/>
  <c r="Q82" i="1" l="1"/>
  <c r="P83" i="1"/>
  <c r="G83" i="1"/>
  <c r="E84" i="1"/>
  <c r="L81" i="1"/>
  <c r="K82" i="1"/>
  <c r="Q83" i="1" l="1"/>
  <c r="P84" i="1"/>
  <c r="G84" i="1"/>
  <c r="E85" i="1"/>
  <c r="L82" i="1"/>
  <c r="K83" i="1"/>
  <c r="Q84" i="1" l="1"/>
  <c r="P85" i="1"/>
  <c r="L83" i="1"/>
  <c r="K84" i="1"/>
  <c r="G85" i="1"/>
  <c r="E86" i="1"/>
  <c r="Q85" i="1" l="1"/>
  <c r="P86" i="1"/>
  <c r="L84" i="1"/>
  <c r="K85" i="1"/>
  <c r="G86" i="1"/>
  <c r="E87" i="1"/>
  <c r="Q86" i="1" l="1"/>
  <c r="P87" i="1"/>
  <c r="G87" i="1"/>
  <c r="E88" i="1"/>
  <c r="L85" i="1"/>
  <c r="K86" i="1"/>
  <c r="Q87" i="1" l="1"/>
  <c r="P88" i="1"/>
  <c r="L86" i="1"/>
  <c r="K87" i="1"/>
  <c r="G88" i="1"/>
  <c r="E89" i="1"/>
  <c r="Q88" i="1" l="1"/>
  <c r="P89" i="1"/>
  <c r="L87" i="1"/>
  <c r="K88" i="1"/>
  <c r="G89" i="1"/>
  <c r="E90" i="1"/>
  <c r="Q89" i="1" l="1"/>
  <c r="P90" i="1"/>
  <c r="E91" i="1"/>
  <c r="G90" i="1"/>
  <c r="L88" i="1"/>
  <c r="K89" i="1"/>
  <c r="R90" i="1" l="1"/>
  <c r="Q90" i="1"/>
  <c r="P91" i="1"/>
  <c r="K90" i="1"/>
  <c r="N90" i="1" s="1"/>
  <c r="L89" i="1"/>
  <c r="G91" i="1"/>
  <c r="E92" i="1"/>
  <c r="Q91" i="1" l="1"/>
  <c r="P92" i="1"/>
  <c r="G92" i="1"/>
  <c r="E93" i="1"/>
  <c r="L90" i="1"/>
  <c r="K91" i="1"/>
  <c r="P93" i="1" l="1"/>
  <c r="Q92" i="1"/>
  <c r="G93" i="1"/>
  <c r="E94" i="1"/>
  <c r="L91" i="1"/>
  <c r="K92" i="1"/>
  <c r="P94" i="1" l="1"/>
  <c r="Q93" i="1"/>
  <c r="L92" i="1"/>
  <c r="K93" i="1"/>
  <c r="G94" i="1"/>
  <c r="E95" i="1"/>
  <c r="Q94" i="1" l="1"/>
  <c r="P95" i="1"/>
  <c r="L93" i="1"/>
  <c r="K94" i="1"/>
  <c r="G95" i="1"/>
  <c r="E96" i="1"/>
  <c r="Q95" i="1" l="1"/>
  <c r="P96" i="1"/>
  <c r="L94" i="1"/>
  <c r="K95" i="1"/>
  <c r="G96" i="1"/>
  <c r="E97" i="1"/>
  <c r="Q96" i="1" l="1"/>
  <c r="P97" i="1"/>
  <c r="L95" i="1"/>
  <c r="K96" i="1"/>
  <c r="G97" i="1"/>
  <c r="E98" i="1"/>
  <c r="P98" i="1" l="1"/>
  <c r="Q97" i="1"/>
  <c r="L96" i="1"/>
  <c r="K97" i="1"/>
  <c r="G98" i="1"/>
  <c r="E99" i="1"/>
  <c r="Q98" i="1" l="1"/>
  <c r="P99" i="1"/>
  <c r="L97" i="1"/>
  <c r="K98" i="1"/>
  <c r="G99" i="1"/>
  <c r="E100" i="1"/>
  <c r="Q99" i="1" l="1"/>
  <c r="P100" i="1"/>
  <c r="L98" i="1"/>
  <c r="K99" i="1"/>
  <c r="G100" i="1"/>
  <c r="E101" i="1"/>
  <c r="Q100" i="1" l="1"/>
  <c r="P101" i="1"/>
  <c r="G101" i="1"/>
  <c r="E102" i="1"/>
  <c r="L99" i="1"/>
  <c r="K100" i="1"/>
  <c r="P102" i="1" l="1"/>
  <c r="Q101" i="1"/>
  <c r="L100" i="1"/>
  <c r="K101" i="1"/>
  <c r="E103" i="1"/>
  <c r="G102" i="1"/>
  <c r="R102" i="1" l="1"/>
  <c r="Q102" i="1"/>
  <c r="P103" i="1"/>
  <c r="E104" i="1"/>
  <c r="G103" i="1"/>
  <c r="K102" i="1"/>
  <c r="N102" i="1" s="1"/>
  <c r="L101" i="1"/>
  <c r="Q103" i="1" l="1"/>
  <c r="P104" i="1"/>
  <c r="K103" i="1"/>
  <c r="L102" i="1"/>
  <c r="E105" i="1"/>
  <c r="G104" i="1"/>
  <c r="Q104" i="1" l="1"/>
  <c r="P105" i="1"/>
  <c r="E106" i="1"/>
  <c r="G105" i="1"/>
  <c r="L103" i="1"/>
  <c r="K104" i="1"/>
  <c r="P106" i="1" l="1"/>
  <c r="Q105" i="1"/>
  <c r="L104" i="1"/>
  <c r="K105" i="1"/>
  <c r="E107" i="1"/>
  <c r="G106" i="1"/>
  <c r="Q106" i="1" l="1"/>
  <c r="P107" i="1"/>
  <c r="E108" i="1"/>
  <c r="G107" i="1"/>
  <c r="L105" i="1"/>
  <c r="K106" i="1"/>
  <c r="Q107" i="1" l="1"/>
  <c r="P108" i="1"/>
  <c r="L106" i="1"/>
  <c r="K107" i="1"/>
  <c r="E109" i="1"/>
  <c r="G108" i="1"/>
  <c r="Q108" i="1" l="1"/>
  <c r="P109" i="1"/>
  <c r="E110" i="1"/>
  <c r="G109" i="1"/>
  <c r="L107" i="1"/>
  <c r="K108" i="1"/>
  <c r="P110" i="1" l="1"/>
  <c r="Q109" i="1"/>
  <c r="L108" i="1"/>
  <c r="K109" i="1"/>
  <c r="E111" i="1"/>
  <c r="G110" i="1"/>
  <c r="Q110" i="1" l="1"/>
  <c r="P111" i="1"/>
  <c r="E112" i="1"/>
  <c r="G111" i="1"/>
  <c r="L109" i="1"/>
  <c r="K110" i="1"/>
  <c r="P112" i="1" l="1"/>
  <c r="Q111" i="1"/>
  <c r="L110" i="1"/>
  <c r="K111" i="1"/>
  <c r="E113" i="1"/>
  <c r="G113" i="1" s="1"/>
  <c r="G112" i="1"/>
  <c r="Q112" i="1" l="1"/>
  <c r="P113" i="1"/>
  <c r="L111" i="1"/>
  <c r="K112" i="1"/>
  <c r="R113" i="1" l="1"/>
  <c r="P114" i="1"/>
  <c r="Q113" i="1"/>
  <c r="K113" i="1"/>
  <c r="L112" i="1"/>
  <c r="Q114" i="1" l="1"/>
  <c r="P115" i="1"/>
  <c r="L113" i="1"/>
  <c r="N113" i="1"/>
  <c r="Q115" i="1" l="1"/>
  <c r="P116" i="1"/>
  <c r="Q116" i="1" l="1"/>
  <c r="P117" i="1"/>
  <c r="P118" i="1" l="1"/>
  <c r="Q117" i="1"/>
  <c r="Q118" i="1" l="1"/>
  <c r="P119" i="1"/>
  <c r="Q119" i="1" l="1"/>
  <c r="P120" i="1"/>
  <c r="Q120" i="1" l="1"/>
  <c r="P121" i="1"/>
  <c r="P122" i="1" l="1"/>
  <c r="Q121" i="1"/>
  <c r="Q122" i="1" l="1"/>
  <c r="P123" i="1"/>
  <c r="Q123" i="1" l="1"/>
  <c r="P124" i="1"/>
  <c r="Q124" i="1" l="1"/>
  <c r="P125" i="1"/>
  <c r="P126" i="1" l="1"/>
  <c r="Q125" i="1"/>
  <c r="Q126" i="1" l="1"/>
  <c r="P127" i="1"/>
  <c r="Q127" i="1" l="1"/>
  <c r="P128" i="1"/>
  <c r="Q128" i="1" l="1"/>
  <c r="P129" i="1"/>
  <c r="P130" i="1" l="1"/>
  <c r="Q129" i="1"/>
  <c r="Q130" i="1" l="1"/>
  <c r="P131" i="1"/>
  <c r="Q131" i="1" l="1"/>
  <c r="P132" i="1"/>
  <c r="Q132" i="1" l="1"/>
  <c r="P133" i="1"/>
  <c r="P134" i="1" l="1"/>
  <c r="Q133" i="1"/>
  <c r="P135" i="1" l="1"/>
  <c r="Q134" i="1"/>
  <c r="Q135" i="1" l="1"/>
  <c r="P136" i="1"/>
  <c r="Q136" i="1" l="1"/>
  <c r="P137" i="1"/>
  <c r="P138" i="1" l="1"/>
  <c r="Q137" i="1"/>
  <c r="Q138" i="1" l="1"/>
  <c r="P139" i="1"/>
  <c r="Q139" i="1" l="1"/>
  <c r="P140" i="1"/>
  <c r="P141" i="1" l="1"/>
  <c r="Q140" i="1"/>
  <c r="P142" i="1" l="1"/>
  <c r="Q141" i="1"/>
  <c r="P143" i="1" l="1"/>
  <c r="Q142" i="1"/>
  <c r="Q143" i="1" l="1"/>
  <c r="P144" i="1"/>
  <c r="Q144" i="1" l="1"/>
  <c r="P145" i="1"/>
  <c r="P146" i="1" l="1"/>
  <c r="Q145" i="1"/>
  <c r="Q146" i="1" l="1"/>
  <c r="P147" i="1"/>
  <c r="Q147" i="1" l="1"/>
  <c r="P148" i="1"/>
  <c r="Q148" i="1" l="1"/>
  <c r="P149" i="1"/>
  <c r="P150" i="1" l="1"/>
  <c r="Q149" i="1"/>
  <c r="Q150" i="1" l="1"/>
  <c r="P151" i="1"/>
  <c r="Q151" i="1" l="1"/>
  <c r="P152" i="1"/>
  <c r="P153" i="1" l="1"/>
  <c r="Q152" i="1"/>
  <c r="P154" i="1" l="1"/>
  <c r="Q153" i="1"/>
  <c r="Q154" i="1" l="1"/>
  <c r="R154" i="1"/>
</calcChain>
</file>

<file path=xl/sharedStrings.xml><?xml version="1.0" encoding="utf-8"?>
<sst xmlns="http://schemas.openxmlformats.org/spreadsheetml/2006/main" count="22" uniqueCount="18">
  <si>
    <t>BTC</t>
  </si>
  <si>
    <t>Starting Value</t>
  </si>
  <si>
    <t>Date</t>
  </si>
  <si>
    <t>Contracts</t>
  </si>
  <si>
    <t>Mrkt Price</t>
  </si>
  <si>
    <t>Contract Value BTC</t>
  </si>
  <si>
    <t>Open Position</t>
  </si>
  <si>
    <t>Net Change</t>
  </si>
  <si>
    <t>BTC Value</t>
  </si>
  <si>
    <t>BTC Cum</t>
  </si>
  <si>
    <t>USD Gain/(Loss)</t>
  </si>
  <si>
    <t>Cum Gain/(loss)</t>
  </si>
  <si>
    <t>Total Value</t>
  </si>
  <si>
    <t>ROI</t>
  </si>
  <si>
    <t>Days</t>
  </si>
  <si>
    <t>X Leverage</t>
  </si>
  <si>
    <t>Leverage 1X</t>
  </si>
  <si>
    <t>Leverage 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</si>
</sst>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2" fontId="2" fillId="0" borderId="0" xfId="1" applyNumberFormat="1"/>
    <xf numFmtId="15" fontId="0" fillId="0" borderId="0" xfId="0" applyNumberFormat="1"/>
    <xf numFmtId="3" fontId="0" fillId="0" borderId="0" xfId="0" applyNumberFormat="1"/>
    <xf numFmtId="42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1" fillId="0" borderId="0" xfId="0" applyFont="1"/>
    <xf numFmtId="37" fontId="0" fillId="0" borderId="0" xfId="0" applyNumberFormat="1"/>
    <xf numFmtId="42" fontId="3" fillId="0" borderId="0" xfId="1" applyNumberFormat="1" applyFont="1"/>
    <xf numFmtId="42" fontId="2" fillId="0" borderId="0" xfId="1" applyNumberFormat="1" applyFill="1"/>
    <xf numFmtId="9" fontId="1" fillId="0" borderId="0" xfId="1" applyNumberFormat="1" applyFont="1"/>
  </cellXfs>
  <cellStyles count="2">
    <cellStyle name="Normal" xfId="0" builtinId="0"/>
    <cellStyle name="Normal 2" xfId="1" xr:uid="{96872AA6-A38A-3545-B585-5B18AD119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Wildefire%20Properties/Casa%20Linda/Investment%20Rental%20Income/New/Income%20-%20cost%20and%20amortiz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%20regan/Google%20Drive/Wildefire%20Properties/Casa%20Linda/Templates/Template%20Amortization%20cli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Amortization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ri 3 brm 70%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BDCE-A29D-0844-977E-D4BD20A4FAA2}">
  <dimension ref="A1:R156"/>
  <sheetViews>
    <sheetView tabSelected="1" zoomScale="110" workbookViewId="0">
      <selection activeCell="J12" sqref="J12"/>
    </sheetView>
  </sheetViews>
  <sheetFormatPr defaultColWidth="11" defaultRowHeight="15.75" x14ac:dyDescent="0.25"/>
  <cols>
    <col min="4" max="4" width="16.625" customWidth="1"/>
    <col min="6" max="6" width="13.125" hidden="1" customWidth="1"/>
    <col min="7" max="7" width="14.375" hidden="1" customWidth="1"/>
    <col min="8" max="13" width="14.375" customWidth="1"/>
    <col min="14" max="14" width="13.125" customWidth="1"/>
  </cols>
  <sheetData>
    <row r="1" spans="1:18" x14ac:dyDescent="0.25">
      <c r="A1" s="7" t="s">
        <v>0</v>
      </c>
    </row>
    <row r="3" spans="1:18" x14ac:dyDescent="0.25">
      <c r="A3" s="7" t="s">
        <v>1</v>
      </c>
      <c r="B3" s="9">
        <v>25000</v>
      </c>
    </row>
    <row r="4" spans="1:18" x14ac:dyDescent="0.25">
      <c r="N4" s="7" t="s">
        <v>16</v>
      </c>
      <c r="O4" s="7">
        <v>4</v>
      </c>
      <c r="R4" s="7" t="s">
        <v>17</v>
      </c>
    </row>
    <row r="5" spans="1:18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6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14</v>
      </c>
      <c r="N5" s="7" t="s">
        <v>13</v>
      </c>
      <c r="O5" s="7" t="s">
        <v>15</v>
      </c>
      <c r="P5" s="7" t="s">
        <v>11</v>
      </c>
      <c r="Q5" s="7" t="s">
        <v>12</v>
      </c>
      <c r="R5" s="7" t="s">
        <v>13</v>
      </c>
    </row>
    <row r="6" spans="1:18" x14ac:dyDescent="0.25">
      <c r="A6" s="2">
        <v>45260</v>
      </c>
      <c r="B6" s="3">
        <v>1000</v>
      </c>
      <c r="C6" s="1">
        <v>37585</v>
      </c>
      <c r="D6">
        <f>1/C6</f>
        <v>2.6606358919781827E-5</v>
      </c>
      <c r="E6" s="3">
        <f>B6</f>
        <v>1000</v>
      </c>
      <c r="F6" s="1">
        <f>B6*-C6</f>
        <v>-37585000</v>
      </c>
      <c r="G6" s="4">
        <f>E6*C6</f>
        <v>37585000</v>
      </c>
      <c r="H6">
        <f>D6*B6</f>
        <v>2.6606358919781827E-2</v>
      </c>
      <c r="I6">
        <f>H6</f>
        <v>2.6606358919781827E-2</v>
      </c>
      <c r="N6" s="7"/>
      <c r="R6" s="7"/>
    </row>
    <row r="7" spans="1:18" x14ac:dyDescent="0.25">
      <c r="A7" s="2">
        <v>45260</v>
      </c>
      <c r="B7" s="3">
        <v>-200</v>
      </c>
      <c r="C7" s="1">
        <v>37671</v>
      </c>
      <c r="D7">
        <f t="shared" ref="D7:D70" si="0">1/C7</f>
        <v>2.6545618645642537E-5</v>
      </c>
      <c r="E7" s="3">
        <f>E6+B7</f>
        <v>800</v>
      </c>
      <c r="F7" s="1">
        <f t="shared" ref="F7:F70" si="1">B7*-C7</f>
        <v>7534200</v>
      </c>
      <c r="G7" s="4">
        <f t="shared" ref="G7:G70" si="2">E7*C7</f>
        <v>30136800</v>
      </c>
      <c r="H7">
        <f t="shared" ref="H7:H70" si="3">D7*B7</f>
        <v>-5.3091237291285074E-3</v>
      </c>
      <c r="I7">
        <f>I6+H7</f>
        <v>2.1297235190653321E-2</v>
      </c>
      <c r="N7" s="7"/>
      <c r="R7" s="7"/>
    </row>
    <row r="8" spans="1:18" x14ac:dyDescent="0.25">
      <c r="A8" s="2">
        <v>45260</v>
      </c>
      <c r="B8" s="3">
        <v>-100</v>
      </c>
      <c r="C8" s="1">
        <v>37707</v>
      </c>
      <c r="D8">
        <f t="shared" si="0"/>
        <v>2.6520274750046411E-5</v>
      </c>
      <c r="E8" s="3">
        <f t="shared" ref="E8:E17" si="4">E7+B8</f>
        <v>700</v>
      </c>
      <c r="F8" s="1">
        <f t="shared" si="1"/>
        <v>3770700</v>
      </c>
      <c r="G8" s="4">
        <f t="shared" si="2"/>
        <v>26394900</v>
      </c>
      <c r="H8">
        <f t="shared" si="3"/>
        <v>-2.652027475004641E-3</v>
      </c>
      <c r="I8">
        <f t="shared" ref="I8:I17" si="5">I7+H8</f>
        <v>1.864520771564868E-2</v>
      </c>
      <c r="N8" s="7"/>
      <c r="R8" s="7"/>
    </row>
    <row r="9" spans="1:18" x14ac:dyDescent="0.25">
      <c r="A9" s="2">
        <v>45260</v>
      </c>
      <c r="B9" s="3">
        <v>50</v>
      </c>
      <c r="C9" s="1">
        <v>37540</v>
      </c>
      <c r="D9">
        <f t="shared" si="0"/>
        <v>2.6638252530633989E-5</v>
      </c>
      <c r="E9" s="3">
        <f t="shared" si="4"/>
        <v>750</v>
      </c>
      <c r="F9" s="1">
        <f t="shared" si="1"/>
        <v>-1877000</v>
      </c>
      <c r="G9" s="4">
        <f t="shared" si="2"/>
        <v>28155000</v>
      </c>
      <c r="H9">
        <f t="shared" si="3"/>
        <v>1.3319126265316996E-3</v>
      </c>
      <c r="I9">
        <f t="shared" si="5"/>
        <v>1.9977120342180379E-2</v>
      </c>
      <c r="N9" s="7"/>
      <c r="R9" s="7"/>
    </row>
    <row r="10" spans="1:18" x14ac:dyDescent="0.25">
      <c r="A10" s="2">
        <v>45260</v>
      </c>
      <c r="B10" s="3">
        <v>50</v>
      </c>
      <c r="C10" s="1">
        <v>37502</v>
      </c>
      <c r="D10">
        <f t="shared" si="0"/>
        <v>2.6665244520292252E-5</v>
      </c>
      <c r="E10" s="3">
        <f t="shared" si="4"/>
        <v>800</v>
      </c>
      <c r="F10" s="1">
        <f t="shared" si="1"/>
        <v>-1875100</v>
      </c>
      <c r="G10" s="4">
        <f t="shared" si="2"/>
        <v>30001600</v>
      </c>
      <c r="H10">
        <f t="shared" si="3"/>
        <v>1.3332622260146126E-3</v>
      </c>
      <c r="I10">
        <f t="shared" si="5"/>
        <v>2.131038256819499E-2</v>
      </c>
      <c r="N10" s="7"/>
      <c r="R10" s="7"/>
    </row>
    <row r="11" spans="1:18" x14ac:dyDescent="0.25">
      <c r="A11" s="2">
        <v>45261</v>
      </c>
      <c r="B11" s="3">
        <v>-300</v>
      </c>
      <c r="C11" s="1">
        <v>38634.5</v>
      </c>
      <c r="D11">
        <f t="shared" si="0"/>
        <v>2.5883601444304959E-5</v>
      </c>
      <c r="E11" s="3">
        <f t="shared" si="4"/>
        <v>500</v>
      </c>
      <c r="F11" s="1">
        <f t="shared" si="1"/>
        <v>11590350</v>
      </c>
      <c r="G11" s="4">
        <f t="shared" si="2"/>
        <v>19317250</v>
      </c>
      <c r="H11">
        <f t="shared" si="3"/>
        <v>-7.7650804332914875E-3</v>
      </c>
      <c r="I11">
        <f t="shared" si="5"/>
        <v>1.3545302134903504E-2</v>
      </c>
      <c r="N11" s="7"/>
      <c r="R11" s="7"/>
    </row>
    <row r="12" spans="1:18" x14ac:dyDescent="0.25">
      <c r="A12" s="2">
        <v>45261</v>
      </c>
      <c r="B12" s="3">
        <v>-100</v>
      </c>
      <c r="C12" s="1">
        <v>38800</v>
      </c>
      <c r="D12">
        <f t="shared" si="0"/>
        <v>2.5773195876288661E-5</v>
      </c>
      <c r="E12" s="3">
        <f t="shared" si="4"/>
        <v>400</v>
      </c>
      <c r="F12" s="1">
        <f t="shared" si="1"/>
        <v>3880000</v>
      </c>
      <c r="G12" s="4">
        <f t="shared" si="2"/>
        <v>15520000</v>
      </c>
      <c r="H12">
        <f t="shared" si="3"/>
        <v>-2.5773195876288659E-3</v>
      </c>
      <c r="I12">
        <f t="shared" si="5"/>
        <v>1.0967982547274638E-2</v>
      </c>
      <c r="N12" s="7"/>
      <c r="R12" s="7"/>
    </row>
    <row r="13" spans="1:18" x14ac:dyDescent="0.25">
      <c r="A13" s="2">
        <v>45261</v>
      </c>
      <c r="B13" s="3">
        <v>-50</v>
      </c>
      <c r="C13" s="1">
        <v>38802</v>
      </c>
      <c r="D13">
        <f t="shared" si="0"/>
        <v>2.5771867429513944E-5</v>
      </c>
      <c r="E13" s="3">
        <f t="shared" si="4"/>
        <v>350</v>
      </c>
      <c r="F13" s="1">
        <f t="shared" si="1"/>
        <v>1940100</v>
      </c>
      <c r="G13" s="4">
        <f t="shared" si="2"/>
        <v>13580700</v>
      </c>
      <c r="H13">
        <f t="shared" si="3"/>
        <v>-1.2885933714756972E-3</v>
      </c>
      <c r="I13">
        <f t="shared" si="5"/>
        <v>9.6793891757989414E-3</v>
      </c>
      <c r="N13" s="7"/>
      <c r="R13" s="7"/>
    </row>
    <row r="14" spans="1:18" x14ac:dyDescent="0.25">
      <c r="A14" s="2">
        <v>45261</v>
      </c>
      <c r="B14" s="3">
        <v>-50</v>
      </c>
      <c r="C14" s="1">
        <v>38600</v>
      </c>
      <c r="D14">
        <f t="shared" si="0"/>
        <v>2.5906735751295337E-5</v>
      </c>
      <c r="E14" s="3">
        <f t="shared" si="4"/>
        <v>300</v>
      </c>
      <c r="F14" s="1">
        <f t="shared" si="1"/>
        <v>1930000</v>
      </c>
      <c r="G14" s="4">
        <f t="shared" si="2"/>
        <v>11580000</v>
      </c>
      <c r="H14">
        <f t="shared" si="3"/>
        <v>-1.2953367875647669E-3</v>
      </c>
      <c r="I14">
        <f t="shared" si="5"/>
        <v>8.3840523882341752E-3</v>
      </c>
      <c r="N14" s="7"/>
      <c r="R14" s="7"/>
    </row>
    <row r="15" spans="1:18" x14ac:dyDescent="0.25">
      <c r="A15" s="2">
        <v>45261</v>
      </c>
      <c r="B15" s="3">
        <v>-50</v>
      </c>
      <c r="C15" s="1">
        <v>39010</v>
      </c>
      <c r="D15">
        <f t="shared" si="0"/>
        <v>2.5634452704434759E-5</v>
      </c>
      <c r="E15" s="3">
        <f t="shared" si="4"/>
        <v>250</v>
      </c>
      <c r="F15" s="1">
        <f t="shared" si="1"/>
        <v>1950500</v>
      </c>
      <c r="G15" s="4">
        <f t="shared" si="2"/>
        <v>9752500</v>
      </c>
      <c r="H15">
        <f t="shared" si="3"/>
        <v>-1.281722635221738E-3</v>
      </c>
      <c r="I15">
        <f t="shared" si="5"/>
        <v>7.1023297530124372E-3</v>
      </c>
      <c r="N15" s="7"/>
      <c r="R15" s="7"/>
    </row>
    <row r="16" spans="1:18" x14ac:dyDescent="0.25">
      <c r="A16" s="2">
        <v>45261</v>
      </c>
      <c r="B16" s="3">
        <v>-50</v>
      </c>
      <c r="C16" s="1">
        <v>39000</v>
      </c>
      <c r="D16">
        <f t="shared" si="0"/>
        <v>2.564102564102564E-5</v>
      </c>
      <c r="E16" s="3">
        <f t="shared" si="4"/>
        <v>200</v>
      </c>
      <c r="F16" s="1">
        <f t="shared" si="1"/>
        <v>1950000</v>
      </c>
      <c r="G16" s="4">
        <f t="shared" si="2"/>
        <v>7800000</v>
      </c>
      <c r="H16">
        <f t="shared" si="3"/>
        <v>-1.2820512820512821E-3</v>
      </c>
      <c r="I16">
        <f t="shared" si="5"/>
        <v>5.8202784709611554E-3</v>
      </c>
      <c r="N16" s="7"/>
      <c r="R16" s="7"/>
    </row>
    <row r="17" spans="1:18" x14ac:dyDescent="0.25">
      <c r="A17" s="2">
        <v>45263</v>
      </c>
      <c r="B17" s="3">
        <v>-200</v>
      </c>
      <c r="C17" s="1">
        <v>39767</v>
      </c>
      <c r="D17">
        <f t="shared" si="0"/>
        <v>2.5146478235723086E-5</v>
      </c>
      <c r="E17" s="3">
        <f t="shared" si="4"/>
        <v>0</v>
      </c>
      <c r="F17" s="1">
        <f t="shared" si="1"/>
        <v>7953400</v>
      </c>
      <c r="G17" s="4">
        <f t="shared" si="2"/>
        <v>0</v>
      </c>
      <c r="H17">
        <f t="shared" si="3"/>
        <v>-5.029295647144617E-3</v>
      </c>
      <c r="I17">
        <f t="shared" si="5"/>
        <v>7.9098282381653839E-4</v>
      </c>
      <c r="J17" s="5">
        <f>I17*C17</f>
        <v>31.455013954712282</v>
      </c>
      <c r="K17" s="5">
        <f>J17</f>
        <v>31.455013954712282</v>
      </c>
      <c r="L17" s="6">
        <f>$B$3+K17</f>
        <v>25031.455013954714</v>
      </c>
      <c r="M17" s="8">
        <v>3</v>
      </c>
      <c r="N17" s="11">
        <f>(($B$3+K17)/$B$3)^(365/M17)-1</f>
        <v>0.16530731889523032</v>
      </c>
      <c r="O17" s="5">
        <f>$O$4*J17</f>
        <v>125.82005581884913</v>
      </c>
      <c r="P17" s="5">
        <f>O17</f>
        <v>125.82005581884913</v>
      </c>
      <c r="Q17" s="4">
        <f>$B$3+P17</f>
        <v>25125.820055818847</v>
      </c>
      <c r="R17" s="11">
        <f>(($B$3+P17)/$B$3)^(365/M17)-1</f>
        <v>0.84188327758729775</v>
      </c>
    </row>
    <row r="18" spans="1:18" x14ac:dyDescent="0.25">
      <c r="A18" s="2">
        <v>45264</v>
      </c>
      <c r="B18" s="3">
        <v>-300</v>
      </c>
      <c r="C18" s="1">
        <v>41365</v>
      </c>
      <c r="D18">
        <f t="shared" si="0"/>
        <v>2.4175027196905597E-5</v>
      </c>
      <c r="E18" s="3">
        <f>B18</f>
        <v>-300</v>
      </c>
      <c r="F18" s="1">
        <f t="shared" si="1"/>
        <v>12409500</v>
      </c>
      <c r="G18" s="4">
        <f t="shared" si="2"/>
        <v>-12409500</v>
      </c>
      <c r="H18">
        <f t="shared" si="3"/>
        <v>-7.252508159071679E-3</v>
      </c>
      <c r="I18">
        <f>H18</f>
        <v>-7.252508159071679E-3</v>
      </c>
      <c r="J18" s="4"/>
      <c r="K18" s="5">
        <f>K17+J18</f>
        <v>31.455013954712282</v>
      </c>
      <c r="L18" s="6">
        <f t="shared" ref="L18:L81" si="6">$B$3+K18</f>
        <v>25031.455013954714</v>
      </c>
      <c r="M18" s="8"/>
      <c r="N18" s="7"/>
      <c r="P18" s="5">
        <f>P17+O18</f>
        <v>125.82005581884913</v>
      </c>
      <c r="Q18" s="6">
        <f t="shared" ref="Q18:Q77" si="7">$B$3+P18</f>
        <v>25125.820055818847</v>
      </c>
      <c r="R18" s="7"/>
    </row>
    <row r="19" spans="1:18" x14ac:dyDescent="0.25">
      <c r="A19" s="2">
        <v>45264</v>
      </c>
      <c r="B19" s="3">
        <v>-200</v>
      </c>
      <c r="C19" s="1">
        <v>41510</v>
      </c>
      <c r="D19">
        <f t="shared" si="0"/>
        <v>2.409058058299205E-5</v>
      </c>
      <c r="E19" s="3">
        <f>E18+B19</f>
        <v>-500</v>
      </c>
      <c r="F19" s="1">
        <f t="shared" si="1"/>
        <v>8302000</v>
      </c>
      <c r="G19" s="4">
        <f t="shared" si="2"/>
        <v>-20755000</v>
      </c>
      <c r="H19">
        <f t="shared" si="3"/>
        <v>-4.8181161165984105E-3</v>
      </c>
      <c r="I19">
        <f>I18+H19</f>
        <v>-1.2070624275670089E-2</v>
      </c>
      <c r="J19" s="4"/>
      <c r="K19" s="5">
        <f t="shared" ref="K19:K82" si="8">K18+J19</f>
        <v>31.455013954712282</v>
      </c>
      <c r="L19" s="6">
        <f t="shared" si="6"/>
        <v>25031.455013954714</v>
      </c>
      <c r="M19" s="8"/>
      <c r="N19" s="7"/>
      <c r="P19" s="5">
        <f t="shared" ref="P19:P77" si="9">P18+O19</f>
        <v>125.82005581884913</v>
      </c>
      <c r="Q19" s="6">
        <f t="shared" si="7"/>
        <v>25125.820055818847</v>
      </c>
      <c r="R19" s="7"/>
    </row>
    <row r="20" spans="1:18" x14ac:dyDescent="0.25">
      <c r="A20" s="2">
        <v>45264</v>
      </c>
      <c r="B20" s="3">
        <v>-50</v>
      </c>
      <c r="C20" s="1">
        <v>41600</v>
      </c>
      <c r="D20">
        <f t="shared" si="0"/>
        <v>2.4038461538461538E-5</v>
      </c>
      <c r="E20" s="3">
        <f t="shared" ref="E20:E83" si="10">E19+B20</f>
        <v>-550</v>
      </c>
      <c r="F20" s="1">
        <f t="shared" si="1"/>
        <v>2080000</v>
      </c>
      <c r="G20" s="4">
        <f t="shared" si="2"/>
        <v>-22880000</v>
      </c>
      <c r="H20">
        <f t="shared" si="3"/>
        <v>-1.201923076923077E-3</v>
      </c>
      <c r="I20">
        <f t="shared" ref="I20:I77" si="11">I19+H20</f>
        <v>-1.3272547352593166E-2</v>
      </c>
      <c r="J20" s="4"/>
      <c r="K20" s="5">
        <f t="shared" si="8"/>
        <v>31.455013954712282</v>
      </c>
      <c r="L20" s="6">
        <f t="shared" si="6"/>
        <v>25031.455013954714</v>
      </c>
      <c r="M20" s="8"/>
      <c r="N20" s="7"/>
      <c r="P20" s="5">
        <f t="shared" si="9"/>
        <v>125.82005581884913</v>
      </c>
      <c r="Q20" s="6">
        <f t="shared" si="7"/>
        <v>25125.820055818847</v>
      </c>
      <c r="R20" s="7"/>
    </row>
    <row r="21" spans="1:18" x14ac:dyDescent="0.25">
      <c r="A21" s="2">
        <v>45264</v>
      </c>
      <c r="B21" s="3">
        <v>50</v>
      </c>
      <c r="C21" s="1">
        <v>41443.5</v>
      </c>
      <c r="D21">
        <f t="shared" si="0"/>
        <v>2.4129236189028437E-5</v>
      </c>
      <c r="E21" s="3">
        <f t="shared" si="10"/>
        <v>-500</v>
      </c>
      <c r="F21" s="1">
        <f t="shared" si="1"/>
        <v>-2072175</v>
      </c>
      <c r="G21" s="4">
        <f t="shared" si="2"/>
        <v>-20721750</v>
      </c>
      <c r="H21">
        <f t="shared" si="3"/>
        <v>1.2064618094514219E-3</v>
      </c>
      <c r="I21">
        <f t="shared" si="11"/>
        <v>-1.2066085543141744E-2</v>
      </c>
      <c r="J21" s="4"/>
      <c r="K21" s="5">
        <f t="shared" si="8"/>
        <v>31.455013954712282</v>
      </c>
      <c r="L21" s="6">
        <f t="shared" si="6"/>
        <v>25031.455013954714</v>
      </c>
      <c r="M21" s="8"/>
      <c r="N21" s="7"/>
      <c r="P21" s="5">
        <f t="shared" si="9"/>
        <v>125.82005581884913</v>
      </c>
      <c r="Q21" s="6">
        <f t="shared" si="7"/>
        <v>25125.820055818847</v>
      </c>
      <c r="R21" s="7"/>
    </row>
    <row r="22" spans="1:18" x14ac:dyDescent="0.25">
      <c r="A22" s="2">
        <v>45264</v>
      </c>
      <c r="B22" s="3">
        <v>50</v>
      </c>
      <c r="C22" s="1">
        <v>41300</v>
      </c>
      <c r="D22">
        <f t="shared" si="0"/>
        <v>2.4213075060532686E-5</v>
      </c>
      <c r="E22" s="3">
        <f t="shared" si="10"/>
        <v>-450</v>
      </c>
      <c r="F22" s="1">
        <f t="shared" si="1"/>
        <v>-2065000</v>
      </c>
      <c r="G22" s="4">
        <f t="shared" si="2"/>
        <v>-18585000</v>
      </c>
      <c r="H22">
        <f t="shared" si="3"/>
        <v>1.2106537530266342E-3</v>
      </c>
      <c r="I22">
        <f t="shared" si="11"/>
        <v>-1.0855431790115109E-2</v>
      </c>
      <c r="J22" s="4"/>
      <c r="K22" s="5">
        <f t="shared" si="8"/>
        <v>31.455013954712282</v>
      </c>
      <c r="L22" s="6">
        <f t="shared" si="6"/>
        <v>25031.455013954714</v>
      </c>
      <c r="M22" s="8"/>
      <c r="N22" s="7"/>
      <c r="P22" s="5">
        <f t="shared" si="9"/>
        <v>125.82005581884913</v>
      </c>
      <c r="Q22" s="6">
        <f t="shared" si="7"/>
        <v>25125.820055818847</v>
      </c>
      <c r="R22" s="7"/>
    </row>
    <row r="23" spans="1:18" x14ac:dyDescent="0.25">
      <c r="A23" s="2">
        <v>45264</v>
      </c>
      <c r="B23" s="3">
        <v>50</v>
      </c>
      <c r="C23" s="1">
        <v>41200</v>
      </c>
      <c r="D23">
        <f t="shared" si="0"/>
        <v>2.4271844660194176E-5</v>
      </c>
      <c r="E23" s="3">
        <f t="shared" si="10"/>
        <v>-400</v>
      </c>
      <c r="F23" s="1">
        <f t="shared" si="1"/>
        <v>-2060000</v>
      </c>
      <c r="G23" s="4">
        <f t="shared" si="2"/>
        <v>-16480000</v>
      </c>
      <c r="H23">
        <f t="shared" si="3"/>
        <v>1.2135922330097088E-3</v>
      </c>
      <c r="I23">
        <f t="shared" si="11"/>
        <v>-9.641839557105401E-3</v>
      </c>
      <c r="J23" s="4"/>
      <c r="K23" s="5">
        <f t="shared" si="8"/>
        <v>31.455013954712282</v>
      </c>
      <c r="L23" s="6">
        <f t="shared" si="6"/>
        <v>25031.455013954714</v>
      </c>
      <c r="M23" s="8"/>
      <c r="N23" s="7"/>
      <c r="P23" s="5">
        <f t="shared" si="9"/>
        <v>125.82005581884913</v>
      </c>
      <c r="Q23" s="6">
        <f t="shared" si="7"/>
        <v>25125.820055818847</v>
      </c>
      <c r="R23" s="7"/>
    </row>
    <row r="24" spans="1:18" x14ac:dyDescent="0.25">
      <c r="A24" s="2">
        <v>45264</v>
      </c>
      <c r="B24" s="3">
        <v>-50</v>
      </c>
      <c r="C24" s="1">
        <v>41465</v>
      </c>
      <c r="D24">
        <f t="shared" si="0"/>
        <v>2.411672494875196E-5</v>
      </c>
      <c r="E24" s="3">
        <f t="shared" si="10"/>
        <v>-450</v>
      </c>
      <c r="F24" s="1">
        <f t="shared" si="1"/>
        <v>2073250</v>
      </c>
      <c r="G24" s="4">
        <f t="shared" si="2"/>
        <v>-18659250</v>
      </c>
      <c r="H24">
        <f t="shared" si="3"/>
        <v>-1.205836247437598E-3</v>
      </c>
      <c r="I24">
        <f t="shared" si="11"/>
        <v>-1.0847675804542999E-2</v>
      </c>
      <c r="J24" s="4"/>
      <c r="K24" s="5">
        <f t="shared" si="8"/>
        <v>31.455013954712282</v>
      </c>
      <c r="L24" s="6">
        <f t="shared" si="6"/>
        <v>25031.455013954714</v>
      </c>
      <c r="M24" s="8"/>
      <c r="N24" s="7"/>
      <c r="P24" s="5">
        <f t="shared" si="9"/>
        <v>125.82005581884913</v>
      </c>
      <c r="Q24" s="6">
        <f t="shared" si="7"/>
        <v>25125.820055818847</v>
      </c>
      <c r="R24" s="7"/>
    </row>
    <row r="25" spans="1:18" x14ac:dyDescent="0.25">
      <c r="A25" s="2">
        <v>45265</v>
      </c>
      <c r="B25" s="3">
        <v>-200</v>
      </c>
      <c r="C25" s="1">
        <v>41900</v>
      </c>
      <c r="D25">
        <f t="shared" si="0"/>
        <v>2.3866348448687352E-5</v>
      </c>
      <c r="E25" s="3">
        <f t="shared" si="10"/>
        <v>-650</v>
      </c>
      <c r="F25" s="1">
        <f t="shared" si="1"/>
        <v>8380000</v>
      </c>
      <c r="G25" s="4">
        <f t="shared" si="2"/>
        <v>-27235000</v>
      </c>
      <c r="H25">
        <f t="shared" si="3"/>
        <v>-4.7732696897374704E-3</v>
      </c>
      <c r="I25">
        <f t="shared" si="11"/>
        <v>-1.562094549428047E-2</v>
      </c>
      <c r="J25" s="4"/>
      <c r="K25" s="5">
        <f t="shared" si="8"/>
        <v>31.455013954712282</v>
      </c>
      <c r="L25" s="6">
        <f t="shared" si="6"/>
        <v>25031.455013954714</v>
      </c>
      <c r="M25" s="8"/>
      <c r="N25" s="7"/>
      <c r="P25" s="5">
        <f t="shared" si="9"/>
        <v>125.82005581884913</v>
      </c>
      <c r="Q25" s="6">
        <f t="shared" si="7"/>
        <v>25125.820055818847</v>
      </c>
      <c r="R25" s="7"/>
    </row>
    <row r="26" spans="1:18" x14ac:dyDescent="0.25">
      <c r="A26" s="2">
        <v>45265</v>
      </c>
      <c r="B26" s="3">
        <v>50</v>
      </c>
      <c r="C26" s="1">
        <v>41700</v>
      </c>
      <c r="D26">
        <f t="shared" si="0"/>
        <v>2.3980815347721821E-5</v>
      </c>
      <c r="E26" s="3">
        <f t="shared" si="10"/>
        <v>-600</v>
      </c>
      <c r="F26" s="1">
        <f t="shared" si="1"/>
        <v>-2085000</v>
      </c>
      <c r="G26" s="4">
        <f t="shared" si="2"/>
        <v>-25020000</v>
      </c>
      <c r="H26">
        <f t="shared" si="3"/>
        <v>1.199040767386091E-3</v>
      </c>
      <c r="I26">
        <f t="shared" si="11"/>
        <v>-1.4421904726894379E-2</v>
      </c>
      <c r="J26" s="4"/>
      <c r="K26" s="5">
        <f t="shared" si="8"/>
        <v>31.455013954712282</v>
      </c>
      <c r="L26" s="6">
        <f t="shared" si="6"/>
        <v>25031.455013954714</v>
      </c>
      <c r="M26" s="8"/>
      <c r="N26" s="7"/>
      <c r="P26" s="5">
        <f t="shared" si="9"/>
        <v>125.82005581884913</v>
      </c>
      <c r="Q26" s="6">
        <f t="shared" si="7"/>
        <v>25125.820055818847</v>
      </c>
      <c r="R26" s="7"/>
    </row>
    <row r="27" spans="1:18" x14ac:dyDescent="0.25">
      <c r="A27" s="2">
        <v>45265</v>
      </c>
      <c r="B27" s="3">
        <v>50</v>
      </c>
      <c r="C27" s="1">
        <v>41560</v>
      </c>
      <c r="D27">
        <f t="shared" si="0"/>
        <v>2.4061597690086621E-5</v>
      </c>
      <c r="E27" s="3">
        <f t="shared" si="10"/>
        <v>-550</v>
      </c>
      <c r="F27" s="1">
        <f t="shared" si="1"/>
        <v>-2078000</v>
      </c>
      <c r="G27" s="4">
        <f t="shared" si="2"/>
        <v>-22858000</v>
      </c>
      <c r="H27">
        <f t="shared" si="3"/>
        <v>1.203079884504331E-3</v>
      </c>
      <c r="I27">
        <f t="shared" si="11"/>
        <v>-1.3218824842390047E-2</v>
      </c>
      <c r="J27" s="4"/>
      <c r="K27" s="5">
        <f t="shared" si="8"/>
        <v>31.455013954712282</v>
      </c>
      <c r="L27" s="6">
        <f t="shared" si="6"/>
        <v>25031.455013954714</v>
      </c>
      <c r="M27" s="8"/>
      <c r="N27" s="7"/>
      <c r="P27" s="5">
        <f t="shared" si="9"/>
        <v>125.82005581884913</v>
      </c>
      <c r="Q27" s="6">
        <f t="shared" si="7"/>
        <v>25125.820055818847</v>
      </c>
      <c r="R27" s="7"/>
    </row>
    <row r="28" spans="1:18" x14ac:dyDescent="0.25">
      <c r="A28" s="2">
        <v>45265</v>
      </c>
      <c r="B28" s="3">
        <v>50</v>
      </c>
      <c r="C28" s="1">
        <v>41501</v>
      </c>
      <c r="D28">
        <f t="shared" si="0"/>
        <v>2.4095804920363366E-5</v>
      </c>
      <c r="E28" s="3">
        <f t="shared" si="10"/>
        <v>-500</v>
      </c>
      <c r="F28" s="1">
        <f t="shared" si="1"/>
        <v>-2075050</v>
      </c>
      <c r="G28" s="4">
        <f t="shared" si="2"/>
        <v>-20750500</v>
      </c>
      <c r="H28">
        <f t="shared" si="3"/>
        <v>1.2047902460181684E-3</v>
      </c>
      <c r="I28">
        <f t="shared" si="11"/>
        <v>-1.2014034596371879E-2</v>
      </c>
      <c r="J28" s="4"/>
      <c r="K28" s="5">
        <f t="shared" si="8"/>
        <v>31.455013954712282</v>
      </c>
      <c r="L28" s="6">
        <f t="shared" si="6"/>
        <v>25031.455013954714</v>
      </c>
      <c r="M28" s="8"/>
      <c r="N28" s="7"/>
      <c r="P28" s="5">
        <f t="shared" si="9"/>
        <v>125.82005581884913</v>
      </c>
      <c r="Q28" s="6">
        <f t="shared" si="7"/>
        <v>25125.820055818847</v>
      </c>
      <c r="R28" s="7"/>
    </row>
    <row r="29" spans="1:18" x14ac:dyDescent="0.25">
      <c r="A29" s="2">
        <v>45265</v>
      </c>
      <c r="B29" s="3">
        <v>-900</v>
      </c>
      <c r="C29" s="1">
        <v>42400</v>
      </c>
      <c r="D29">
        <f t="shared" si="0"/>
        <v>2.3584905660377357E-5</v>
      </c>
      <c r="E29" s="3">
        <f t="shared" si="10"/>
        <v>-1400</v>
      </c>
      <c r="F29" s="1">
        <f t="shared" si="1"/>
        <v>38160000</v>
      </c>
      <c r="G29" s="4">
        <f t="shared" si="2"/>
        <v>-59360000</v>
      </c>
      <c r="H29">
        <f t="shared" si="3"/>
        <v>-2.1226415094339621E-2</v>
      </c>
      <c r="I29">
        <f t="shared" si="11"/>
        <v>-3.32404496907115E-2</v>
      </c>
      <c r="J29" s="4"/>
      <c r="K29" s="5">
        <f t="shared" si="8"/>
        <v>31.455013954712282</v>
      </c>
      <c r="L29" s="6">
        <f t="shared" si="6"/>
        <v>25031.455013954714</v>
      </c>
      <c r="M29" s="8"/>
      <c r="N29" s="7"/>
      <c r="P29" s="5">
        <f t="shared" si="9"/>
        <v>125.82005581884913</v>
      </c>
      <c r="Q29" s="6">
        <f t="shared" si="7"/>
        <v>25125.820055818847</v>
      </c>
      <c r="R29" s="7"/>
    </row>
    <row r="30" spans="1:18" x14ac:dyDescent="0.25">
      <c r="A30" s="2">
        <v>45265</v>
      </c>
      <c r="B30" s="3">
        <v>-400</v>
      </c>
      <c r="C30" s="1">
        <v>42517</v>
      </c>
      <c r="D30">
        <f t="shared" si="0"/>
        <v>2.3520003763200602E-5</v>
      </c>
      <c r="E30" s="3">
        <f t="shared" si="10"/>
        <v>-1800</v>
      </c>
      <c r="F30" s="1">
        <f t="shared" si="1"/>
        <v>17006800</v>
      </c>
      <c r="G30" s="4">
        <f t="shared" si="2"/>
        <v>-76530600</v>
      </c>
      <c r="H30">
        <f t="shared" si="3"/>
        <v>-9.4080015052802404E-3</v>
      </c>
      <c r="I30">
        <f t="shared" si="11"/>
        <v>-4.2648451195991741E-2</v>
      </c>
      <c r="J30" s="4"/>
      <c r="K30" s="5">
        <f t="shared" si="8"/>
        <v>31.455013954712282</v>
      </c>
      <c r="L30" s="6">
        <f t="shared" si="6"/>
        <v>25031.455013954714</v>
      </c>
      <c r="M30" s="8"/>
      <c r="N30" s="7"/>
      <c r="P30" s="5">
        <f t="shared" si="9"/>
        <v>125.82005581884913</v>
      </c>
      <c r="Q30" s="6">
        <f t="shared" si="7"/>
        <v>25125.820055818847</v>
      </c>
      <c r="R30" s="7"/>
    </row>
    <row r="31" spans="1:18" x14ac:dyDescent="0.25">
      <c r="A31" s="2">
        <v>45265</v>
      </c>
      <c r="B31" s="3">
        <v>100</v>
      </c>
      <c r="C31" s="1">
        <v>42252</v>
      </c>
      <c r="D31">
        <f t="shared" si="0"/>
        <v>2.3667518697339772E-5</v>
      </c>
      <c r="E31" s="3">
        <f t="shared" si="10"/>
        <v>-1700</v>
      </c>
      <c r="F31" s="1">
        <f t="shared" si="1"/>
        <v>-4225200</v>
      </c>
      <c r="G31" s="4">
        <f t="shared" si="2"/>
        <v>-71828400</v>
      </c>
      <c r="H31">
        <f t="shared" si="3"/>
        <v>2.3667518697339769E-3</v>
      </c>
      <c r="I31">
        <f t="shared" si="11"/>
        <v>-4.0281699326257761E-2</v>
      </c>
      <c r="J31" s="4"/>
      <c r="K31" s="5">
        <f t="shared" si="8"/>
        <v>31.455013954712282</v>
      </c>
      <c r="L31" s="6">
        <f t="shared" si="6"/>
        <v>25031.455013954714</v>
      </c>
      <c r="M31" s="8"/>
      <c r="N31" s="7"/>
      <c r="P31" s="5">
        <f t="shared" si="9"/>
        <v>125.82005581884913</v>
      </c>
      <c r="Q31" s="6">
        <f t="shared" si="7"/>
        <v>25125.820055818847</v>
      </c>
      <c r="R31" s="7"/>
    </row>
    <row r="32" spans="1:18" x14ac:dyDescent="0.25">
      <c r="A32" s="2">
        <v>45265</v>
      </c>
      <c r="B32" s="3">
        <v>50</v>
      </c>
      <c r="C32" s="1">
        <v>42220</v>
      </c>
      <c r="D32">
        <f t="shared" si="0"/>
        <v>2.3685457129322596E-5</v>
      </c>
      <c r="E32" s="3">
        <f t="shared" si="10"/>
        <v>-1650</v>
      </c>
      <c r="F32" s="1">
        <f t="shared" si="1"/>
        <v>-2111000</v>
      </c>
      <c r="G32" s="4">
        <f t="shared" si="2"/>
        <v>-69663000</v>
      </c>
      <c r="H32">
        <f t="shared" si="3"/>
        <v>1.1842728564661299E-3</v>
      </c>
      <c r="I32">
        <f t="shared" si="11"/>
        <v>-3.9097426469791634E-2</v>
      </c>
      <c r="J32" s="4"/>
      <c r="K32" s="5">
        <f t="shared" si="8"/>
        <v>31.455013954712282</v>
      </c>
      <c r="L32" s="6">
        <f t="shared" si="6"/>
        <v>25031.455013954714</v>
      </c>
      <c r="M32" s="8"/>
      <c r="N32" s="7"/>
      <c r="P32" s="5">
        <f t="shared" si="9"/>
        <v>125.82005581884913</v>
      </c>
      <c r="Q32" s="6">
        <f t="shared" si="7"/>
        <v>25125.820055818847</v>
      </c>
      <c r="R32" s="7"/>
    </row>
    <row r="33" spans="1:18" x14ac:dyDescent="0.25">
      <c r="A33" s="2">
        <v>45265</v>
      </c>
      <c r="B33" s="3">
        <v>50</v>
      </c>
      <c r="C33" s="1">
        <v>42168.5</v>
      </c>
      <c r="D33">
        <f t="shared" si="0"/>
        <v>2.3714383959590691E-5</v>
      </c>
      <c r="E33" s="3">
        <f t="shared" si="10"/>
        <v>-1600</v>
      </c>
      <c r="F33" s="1">
        <f t="shared" si="1"/>
        <v>-2108425</v>
      </c>
      <c r="G33" s="4">
        <f t="shared" si="2"/>
        <v>-67469600</v>
      </c>
      <c r="H33">
        <f t="shared" si="3"/>
        <v>1.1857191979795345E-3</v>
      </c>
      <c r="I33">
        <f t="shared" si="11"/>
        <v>-3.7911707271812096E-2</v>
      </c>
      <c r="J33" s="4"/>
      <c r="K33" s="5">
        <f t="shared" si="8"/>
        <v>31.455013954712282</v>
      </c>
      <c r="L33" s="6">
        <f t="shared" si="6"/>
        <v>25031.455013954714</v>
      </c>
      <c r="M33" s="8"/>
      <c r="N33" s="7"/>
      <c r="P33" s="5">
        <f t="shared" si="9"/>
        <v>125.82005581884913</v>
      </c>
      <c r="Q33" s="6">
        <f t="shared" si="7"/>
        <v>25125.820055818847</v>
      </c>
      <c r="R33" s="7"/>
    </row>
    <row r="34" spans="1:18" x14ac:dyDescent="0.25">
      <c r="A34" s="2">
        <v>45265</v>
      </c>
      <c r="B34" s="3">
        <v>50</v>
      </c>
      <c r="C34" s="1">
        <v>42160</v>
      </c>
      <c r="D34">
        <f t="shared" si="0"/>
        <v>2.3719165085388994E-5</v>
      </c>
      <c r="E34" s="3">
        <f t="shared" si="10"/>
        <v>-1550</v>
      </c>
      <c r="F34" s="1">
        <f t="shared" si="1"/>
        <v>-2108000</v>
      </c>
      <c r="G34" s="4">
        <f t="shared" si="2"/>
        <v>-65348000</v>
      </c>
      <c r="H34">
        <f t="shared" si="3"/>
        <v>1.1859582542694497E-3</v>
      </c>
      <c r="I34">
        <f t="shared" si="11"/>
        <v>-3.672574901754265E-2</v>
      </c>
      <c r="J34" s="4"/>
      <c r="K34" s="5">
        <f t="shared" si="8"/>
        <v>31.455013954712282</v>
      </c>
      <c r="L34" s="6">
        <f t="shared" si="6"/>
        <v>25031.455013954714</v>
      </c>
      <c r="M34" s="8"/>
      <c r="N34" s="7"/>
      <c r="P34" s="5">
        <f t="shared" si="9"/>
        <v>125.82005581884913</v>
      </c>
      <c r="Q34" s="6">
        <f t="shared" si="7"/>
        <v>25125.820055818847</v>
      </c>
      <c r="R34" s="7"/>
    </row>
    <row r="35" spans="1:18" x14ac:dyDescent="0.25">
      <c r="A35" s="2">
        <v>45265</v>
      </c>
      <c r="B35" s="3">
        <v>50</v>
      </c>
      <c r="C35" s="1">
        <v>42210</v>
      </c>
      <c r="D35">
        <f t="shared" si="0"/>
        <v>2.3691068467187869E-5</v>
      </c>
      <c r="E35" s="3">
        <f t="shared" si="10"/>
        <v>-1500</v>
      </c>
      <c r="F35" s="1">
        <f t="shared" si="1"/>
        <v>-2110500</v>
      </c>
      <c r="G35" s="4">
        <f t="shared" si="2"/>
        <v>-63315000</v>
      </c>
      <c r="H35">
        <f t="shared" si="3"/>
        <v>1.1845534233593934E-3</v>
      </c>
      <c r="I35">
        <f t="shared" si="11"/>
        <v>-3.5541195594183256E-2</v>
      </c>
      <c r="J35" s="4"/>
      <c r="K35" s="5">
        <f t="shared" si="8"/>
        <v>31.455013954712282</v>
      </c>
      <c r="L35" s="6">
        <f t="shared" si="6"/>
        <v>25031.455013954714</v>
      </c>
      <c r="M35" s="8"/>
      <c r="N35" s="7"/>
      <c r="P35" s="5">
        <f t="shared" si="9"/>
        <v>125.82005581884913</v>
      </c>
      <c r="Q35" s="6">
        <f t="shared" si="7"/>
        <v>25125.820055818847</v>
      </c>
      <c r="R35" s="7"/>
    </row>
    <row r="36" spans="1:18" x14ac:dyDescent="0.25">
      <c r="A36" s="2">
        <v>45265</v>
      </c>
      <c r="B36" s="3">
        <f>-100</f>
        <v>-100</v>
      </c>
      <c r="C36" s="1">
        <v>42270</v>
      </c>
      <c r="D36">
        <f t="shared" si="0"/>
        <v>2.3657440264963332E-5</v>
      </c>
      <c r="E36" s="3">
        <f t="shared" si="10"/>
        <v>-1600</v>
      </c>
      <c r="F36" s="1">
        <f t="shared" si="1"/>
        <v>4227000</v>
      </c>
      <c r="G36" s="4">
        <f t="shared" si="2"/>
        <v>-67632000</v>
      </c>
      <c r="H36">
        <f t="shared" si="3"/>
        <v>-2.3657440264963333E-3</v>
      </c>
      <c r="I36">
        <f t="shared" si="11"/>
        <v>-3.7906939620679592E-2</v>
      </c>
      <c r="J36" s="4"/>
      <c r="K36" s="5">
        <f t="shared" si="8"/>
        <v>31.455013954712282</v>
      </c>
      <c r="L36" s="6">
        <f t="shared" si="6"/>
        <v>25031.455013954714</v>
      </c>
      <c r="M36" s="8"/>
      <c r="N36" s="7"/>
      <c r="P36" s="5">
        <f t="shared" si="9"/>
        <v>125.82005581884913</v>
      </c>
      <c r="Q36" s="6">
        <f t="shared" si="7"/>
        <v>25125.820055818847</v>
      </c>
      <c r="R36" s="7"/>
    </row>
    <row r="37" spans="1:18" x14ac:dyDescent="0.25">
      <c r="A37" s="2">
        <v>45265</v>
      </c>
      <c r="B37" s="3">
        <v>-100</v>
      </c>
      <c r="C37" s="1">
        <v>42850</v>
      </c>
      <c r="D37">
        <f t="shared" si="0"/>
        <v>2.3337222870478414E-5</v>
      </c>
      <c r="E37" s="3">
        <f t="shared" si="10"/>
        <v>-1700</v>
      </c>
      <c r="F37" s="1">
        <f t="shared" si="1"/>
        <v>4285000</v>
      </c>
      <c r="G37" s="4">
        <f t="shared" si="2"/>
        <v>-72845000</v>
      </c>
      <c r="H37">
        <f t="shared" si="3"/>
        <v>-2.3337222870478415E-3</v>
      </c>
      <c r="I37">
        <f t="shared" si="11"/>
        <v>-4.0240661907727432E-2</v>
      </c>
      <c r="J37" s="4"/>
      <c r="K37" s="5">
        <f t="shared" si="8"/>
        <v>31.455013954712282</v>
      </c>
      <c r="L37" s="6">
        <f t="shared" si="6"/>
        <v>25031.455013954714</v>
      </c>
      <c r="M37" s="8"/>
      <c r="N37" s="7"/>
      <c r="P37" s="5">
        <f t="shared" si="9"/>
        <v>125.82005581884913</v>
      </c>
      <c r="Q37" s="6">
        <f t="shared" si="7"/>
        <v>25125.820055818847</v>
      </c>
      <c r="R37" s="7"/>
    </row>
    <row r="38" spans="1:18" x14ac:dyDescent="0.25">
      <c r="A38" s="2">
        <v>45265</v>
      </c>
      <c r="B38" s="3">
        <v>-100</v>
      </c>
      <c r="C38" s="1">
        <v>42900</v>
      </c>
      <c r="D38">
        <f t="shared" si="0"/>
        <v>2.331002331002331E-5</v>
      </c>
      <c r="E38" s="3">
        <f t="shared" si="10"/>
        <v>-1800</v>
      </c>
      <c r="F38" s="1">
        <f t="shared" si="1"/>
        <v>4290000</v>
      </c>
      <c r="G38" s="4">
        <f t="shared" si="2"/>
        <v>-77220000</v>
      </c>
      <c r="H38">
        <f t="shared" si="3"/>
        <v>-2.331002331002331E-3</v>
      </c>
      <c r="I38">
        <f t="shared" si="11"/>
        <v>-4.257166423872976E-2</v>
      </c>
      <c r="J38" s="4"/>
      <c r="K38" s="5">
        <f t="shared" si="8"/>
        <v>31.455013954712282</v>
      </c>
      <c r="L38" s="6">
        <f t="shared" si="6"/>
        <v>25031.455013954714</v>
      </c>
      <c r="M38" s="8"/>
      <c r="N38" s="7"/>
      <c r="P38" s="5">
        <f t="shared" si="9"/>
        <v>125.82005581884913</v>
      </c>
      <c r="Q38" s="6">
        <f t="shared" si="7"/>
        <v>25125.820055818847</v>
      </c>
      <c r="R38" s="7"/>
    </row>
    <row r="39" spans="1:18" x14ac:dyDescent="0.25">
      <c r="A39" s="2">
        <v>45265</v>
      </c>
      <c r="B39" s="3">
        <v>-100</v>
      </c>
      <c r="C39" s="1">
        <v>42950</v>
      </c>
      <c r="D39">
        <f t="shared" si="0"/>
        <v>2.3282887077997672E-5</v>
      </c>
      <c r="E39" s="3">
        <f t="shared" si="10"/>
        <v>-1900</v>
      </c>
      <c r="F39" s="1">
        <f t="shared" si="1"/>
        <v>4295000</v>
      </c>
      <c r="G39" s="4">
        <f t="shared" si="2"/>
        <v>-81605000</v>
      </c>
      <c r="H39">
        <f t="shared" si="3"/>
        <v>-2.3282887077997671E-3</v>
      </c>
      <c r="I39">
        <f t="shared" si="11"/>
        <v>-4.4899952946529528E-2</v>
      </c>
      <c r="J39" s="4"/>
      <c r="K39" s="5">
        <f t="shared" si="8"/>
        <v>31.455013954712282</v>
      </c>
      <c r="L39" s="6">
        <f t="shared" si="6"/>
        <v>25031.455013954714</v>
      </c>
      <c r="M39" s="8"/>
      <c r="N39" s="7"/>
      <c r="P39" s="5">
        <f t="shared" si="9"/>
        <v>125.82005581884913</v>
      </c>
      <c r="Q39" s="6">
        <f t="shared" si="7"/>
        <v>25125.820055818847</v>
      </c>
      <c r="R39" s="7"/>
    </row>
    <row r="40" spans="1:18" x14ac:dyDescent="0.25">
      <c r="A40" s="2">
        <v>45265</v>
      </c>
      <c r="B40" s="3">
        <v>-300</v>
      </c>
      <c r="C40" s="1">
        <v>43030</v>
      </c>
      <c r="D40">
        <f t="shared" si="0"/>
        <v>2.3239600278875203E-5</v>
      </c>
      <c r="E40" s="3">
        <f t="shared" si="10"/>
        <v>-2200</v>
      </c>
      <c r="F40" s="1">
        <f t="shared" si="1"/>
        <v>12909000</v>
      </c>
      <c r="G40" s="4">
        <f t="shared" si="2"/>
        <v>-94666000</v>
      </c>
      <c r="H40">
        <f t="shared" si="3"/>
        <v>-6.971880083662561E-3</v>
      </c>
      <c r="I40">
        <f t="shared" si="11"/>
        <v>-5.1871833030192091E-2</v>
      </c>
      <c r="J40" s="4"/>
      <c r="K40" s="5">
        <f t="shared" si="8"/>
        <v>31.455013954712282</v>
      </c>
      <c r="L40" s="6">
        <f t="shared" si="6"/>
        <v>25031.455013954714</v>
      </c>
      <c r="M40" s="8"/>
      <c r="N40" s="7"/>
      <c r="P40" s="5">
        <f t="shared" si="9"/>
        <v>125.82005581884913</v>
      </c>
      <c r="Q40" s="6">
        <f t="shared" si="7"/>
        <v>25125.820055818847</v>
      </c>
      <c r="R40" s="7"/>
    </row>
    <row r="41" spans="1:18" x14ac:dyDescent="0.25">
      <c r="A41" s="2">
        <v>45265</v>
      </c>
      <c r="B41" s="3">
        <v>-9000</v>
      </c>
      <c r="C41" s="1">
        <v>43248</v>
      </c>
      <c r="D41">
        <f t="shared" si="0"/>
        <v>2.3122456529781724E-5</v>
      </c>
      <c r="E41" s="3">
        <f t="shared" si="10"/>
        <v>-11200</v>
      </c>
      <c r="F41" s="1">
        <f t="shared" si="1"/>
        <v>389232000</v>
      </c>
      <c r="G41" s="4">
        <f t="shared" si="2"/>
        <v>-484377600</v>
      </c>
      <c r="H41">
        <f t="shared" si="3"/>
        <v>-0.20810210876803553</v>
      </c>
      <c r="I41">
        <f t="shared" si="11"/>
        <v>-0.25997394179822764</v>
      </c>
      <c r="J41" s="4"/>
      <c r="K41" s="5">
        <f t="shared" si="8"/>
        <v>31.455013954712282</v>
      </c>
      <c r="L41" s="6">
        <f t="shared" si="6"/>
        <v>25031.455013954714</v>
      </c>
      <c r="M41" s="8"/>
      <c r="N41" s="7"/>
      <c r="P41" s="5">
        <f t="shared" si="9"/>
        <v>125.82005581884913</v>
      </c>
      <c r="Q41" s="6">
        <f t="shared" si="7"/>
        <v>25125.820055818847</v>
      </c>
      <c r="R41" s="7"/>
    </row>
    <row r="42" spans="1:18" x14ac:dyDescent="0.25">
      <c r="A42" s="2">
        <v>45265</v>
      </c>
      <c r="B42" s="3">
        <v>9000</v>
      </c>
      <c r="C42" s="1">
        <v>43248</v>
      </c>
      <c r="D42">
        <f t="shared" si="0"/>
        <v>2.3122456529781724E-5</v>
      </c>
      <c r="E42" s="3">
        <f t="shared" si="10"/>
        <v>-2200</v>
      </c>
      <c r="F42" s="1">
        <f t="shared" si="1"/>
        <v>-389232000</v>
      </c>
      <c r="G42" s="4">
        <f t="shared" si="2"/>
        <v>-95145600</v>
      </c>
      <c r="H42">
        <f t="shared" si="3"/>
        <v>0.20810210876803553</v>
      </c>
      <c r="I42">
        <f t="shared" si="11"/>
        <v>-5.1871833030192105E-2</v>
      </c>
      <c r="J42" s="4"/>
      <c r="K42" s="5">
        <f t="shared" si="8"/>
        <v>31.455013954712282</v>
      </c>
      <c r="L42" s="6">
        <f t="shared" si="6"/>
        <v>25031.455013954714</v>
      </c>
      <c r="M42" s="8"/>
      <c r="N42" s="7"/>
      <c r="P42" s="5">
        <f t="shared" si="9"/>
        <v>125.82005581884913</v>
      </c>
      <c r="Q42" s="6">
        <f t="shared" si="7"/>
        <v>25125.820055818847</v>
      </c>
      <c r="R42" s="7"/>
    </row>
    <row r="43" spans="1:18" x14ac:dyDescent="0.25">
      <c r="A43" s="2">
        <v>45265</v>
      </c>
      <c r="B43" s="3">
        <v>-9000</v>
      </c>
      <c r="C43" s="1">
        <v>43248</v>
      </c>
      <c r="D43">
        <f t="shared" si="0"/>
        <v>2.3122456529781724E-5</v>
      </c>
      <c r="E43" s="3">
        <f t="shared" si="10"/>
        <v>-11200</v>
      </c>
      <c r="F43" s="1">
        <f t="shared" si="1"/>
        <v>389232000</v>
      </c>
      <c r="G43" s="4">
        <f t="shared" si="2"/>
        <v>-484377600</v>
      </c>
      <c r="H43">
        <f t="shared" si="3"/>
        <v>-0.20810210876803553</v>
      </c>
      <c r="I43">
        <f t="shared" si="11"/>
        <v>-0.25997394179822764</v>
      </c>
      <c r="J43" s="4"/>
      <c r="K43" s="5">
        <f t="shared" si="8"/>
        <v>31.455013954712282</v>
      </c>
      <c r="L43" s="6">
        <f t="shared" si="6"/>
        <v>25031.455013954714</v>
      </c>
      <c r="M43" s="8"/>
      <c r="N43" s="7"/>
      <c r="P43" s="5">
        <f t="shared" si="9"/>
        <v>125.82005581884913</v>
      </c>
      <c r="Q43" s="6">
        <f t="shared" si="7"/>
        <v>25125.820055818847</v>
      </c>
      <c r="R43" s="7"/>
    </row>
    <row r="44" spans="1:18" x14ac:dyDescent="0.25">
      <c r="A44" s="2">
        <v>45265</v>
      </c>
      <c r="B44" s="3">
        <v>2000</v>
      </c>
      <c r="C44" s="1">
        <v>43030</v>
      </c>
      <c r="D44">
        <f t="shared" si="0"/>
        <v>2.3239600278875203E-5</v>
      </c>
      <c r="E44" s="3">
        <f t="shared" si="10"/>
        <v>-9200</v>
      </c>
      <c r="F44" s="1">
        <f t="shared" si="1"/>
        <v>-86060000</v>
      </c>
      <c r="G44" s="4">
        <f t="shared" si="2"/>
        <v>-395876000</v>
      </c>
      <c r="H44">
        <f t="shared" si="3"/>
        <v>4.6479200557750407E-2</v>
      </c>
      <c r="I44">
        <f t="shared" si="11"/>
        <v>-0.21349474124047724</v>
      </c>
      <c r="J44" s="4"/>
      <c r="K44" s="5">
        <f t="shared" si="8"/>
        <v>31.455013954712282</v>
      </c>
      <c r="L44" s="6">
        <f t="shared" si="6"/>
        <v>25031.455013954714</v>
      </c>
      <c r="M44" s="8"/>
      <c r="N44" s="7"/>
      <c r="P44" s="5">
        <f t="shared" si="9"/>
        <v>125.82005581884913</v>
      </c>
      <c r="Q44" s="6">
        <f t="shared" si="7"/>
        <v>25125.820055818847</v>
      </c>
      <c r="R44" s="7"/>
    </row>
    <row r="45" spans="1:18" x14ac:dyDescent="0.25">
      <c r="A45" s="2">
        <v>45265</v>
      </c>
      <c r="B45" s="3">
        <v>1000</v>
      </c>
      <c r="C45" s="1">
        <v>42950</v>
      </c>
      <c r="D45">
        <f t="shared" si="0"/>
        <v>2.3282887077997672E-5</v>
      </c>
      <c r="E45" s="3">
        <f t="shared" si="10"/>
        <v>-8200</v>
      </c>
      <c r="F45" s="1">
        <f t="shared" si="1"/>
        <v>-42950000</v>
      </c>
      <c r="G45" s="4">
        <f t="shared" si="2"/>
        <v>-352190000</v>
      </c>
      <c r="H45">
        <f t="shared" si="3"/>
        <v>2.3282887077997673E-2</v>
      </c>
      <c r="I45">
        <f t="shared" si="11"/>
        <v>-0.19021185416247957</v>
      </c>
      <c r="J45" s="4"/>
      <c r="K45" s="5">
        <f t="shared" si="8"/>
        <v>31.455013954712282</v>
      </c>
      <c r="L45" s="6">
        <f t="shared" si="6"/>
        <v>25031.455013954714</v>
      </c>
      <c r="M45" s="8"/>
      <c r="N45" s="7"/>
      <c r="P45" s="5">
        <f t="shared" si="9"/>
        <v>125.82005581884913</v>
      </c>
      <c r="Q45" s="6">
        <f t="shared" si="7"/>
        <v>25125.820055818847</v>
      </c>
      <c r="R45" s="7"/>
    </row>
    <row r="46" spans="1:18" x14ac:dyDescent="0.25">
      <c r="A46" s="2">
        <v>45265</v>
      </c>
      <c r="B46" s="3">
        <v>1000</v>
      </c>
      <c r="C46" s="1">
        <v>42916</v>
      </c>
      <c r="D46">
        <f t="shared" si="0"/>
        <v>2.3301332836238232E-5</v>
      </c>
      <c r="E46" s="3">
        <f t="shared" si="10"/>
        <v>-7200</v>
      </c>
      <c r="F46" s="1">
        <f t="shared" si="1"/>
        <v>-42916000</v>
      </c>
      <c r="G46" s="4">
        <f t="shared" si="2"/>
        <v>-308995200</v>
      </c>
      <c r="H46">
        <f t="shared" si="3"/>
        <v>2.3301332836238232E-2</v>
      </c>
      <c r="I46">
        <f t="shared" si="11"/>
        <v>-0.16691052132624135</v>
      </c>
      <c r="J46" s="4"/>
      <c r="K46" s="5">
        <f t="shared" si="8"/>
        <v>31.455013954712282</v>
      </c>
      <c r="L46" s="6">
        <f t="shared" si="6"/>
        <v>25031.455013954714</v>
      </c>
      <c r="M46" s="8"/>
      <c r="N46" s="7"/>
      <c r="P46" s="5">
        <f t="shared" si="9"/>
        <v>125.82005581884913</v>
      </c>
      <c r="Q46" s="6">
        <f t="shared" si="7"/>
        <v>25125.820055818847</v>
      </c>
      <c r="R46" s="7"/>
    </row>
    <row r="47" spans="1:18" x14ac:dyDescent="0.25">
      <c r="A47" s="2">
        <v>45265</v>
      </c>
      <c r="B47" s="3">
        <v>5000</v>
      </c>
      <c r="C47" s="1">
        <v>43248</v>
      </c>
      <c r="D47">
        <f t="shared" si="0"/>
        <v>2.3122456529781724E-5</v>
      </c>
      <c r="E47" s="3">
        <f t="shared" si="10"/>
        <v>-2200</v>
      </c>
      <c r="F47" s="1">
        <f t="shared" si="1"/>
        <v>-216240000</v>
      </c>
      <c r="G47" s="4">
        <f t="shared" si="2"/>
        <v>-95145600</v>
      </c>
      <c r="H47">
        <f t="shared" si="3"/>
        <v>0.11561228264890862</v>
      </c>
      <c r="I47">
        <f t="shared" si="11"/>
        <v>-5.1298238677332728E-2</v>
      </c>
      <c r="J47" s="4"/>
      <c r="K47" s="5">
        <f t="shared" si="8"/>
        <v>31.455013954712282</v>
      </c>
      <c r="L47" s="6">
        <f t="shared" si="6"/>
        <v>25031.455013954714</v>
      </c>
      <c r="M47" s="8"/>
      <c r="N47" s="7"/>
      <c r="P47" s="5">
        <f t="shared" si="9"/>
        <v>125.82005581884913</v>
      </c>
      <c r="Q47" s="6">
        <f t="shared" si="7"/>
        <v>25125.820055818847</v>
      </c>
      <c r="R47" s="7"/>
    </row>
    <row r="48" spans="1:18" x14ac:dyDescent="0.25">
      <c r="A48" s="2">
        <v>45265</v>
      </c>
      <c r="B48" s="3">
        <v>-1350</v>
      </c>
      <c r="C48" s="1">
        <v>43920</v>
      </c>
      <c r="D48">
        <f t="shared" si="0"/>
        <v>2.2768670309653916E-5</v>
      </c>
      <c r="E48" s="3">
        <f t="shared" si="10"/>
        <v>-3550</v>
      </c>
      <c r="F48" s="1">
        <f t="shared" si="1"/>
        <v>59292000</v>
      </c>
      <c r="G48" s="4">
        <f t="shared" si="2"/>
        <v>-155916000</v>
      </c>
      <c r="H48">
        <f t="shared" si="3"/>
        <v>-3.0737704918032786E-2</v>
      </c>
      <c r="I48">
        <f t="shared" si="11"/>
        <v>-8.2035943595365507E-2</v>
      </c>
      <c r="J48" s="4"/>
      <c r="K48" s="5">
        <f t="shared" si="8"/>
        <v>31.455013954712282</v>
      </c>
      <c r="L48" s="6">
        <f t="shared" si="6"/>
        <v>25031.455013954714</v>
      </c>
      <c r="M48" s="8"/>
      <c r="N48" s="7"/>
      <c r="P48" s="5">
        <f t="shared" si="9"/>
        <v>125.82005581884913</v>
      </c>
      <c r="Q48" s="6">
        <f t="shared" si="7"/>
        <v>25125.820055818847</v>
      </c>
      <c r="R48" s="7"/>
    </row>
    <row r="49" spans="1:18" x14ac:dyDescent="0.25">
      <c r="A49" s="2">
        <v>45265</v>
      </c>
      <c r="B49" s="3">
        <v>100</v>
      </c>
      <c r="C49" s="1">
        <v>43711</v>
      </c>
      <c r="D49">
        <f t="shared" si="0"/>
        <v>2.2877536546864634E-5</v>
      </c>
      <c r="E49" s="3">
        <f t="shared" si="10"/>
        <v>-3450</v>
      </c>
      <c r="F49" s="1">
        <f t="shared" si="1"/>
        <v>-4371100</v>
      </c>
      <c r="G49" s="4">
        <f t="shared" si="2"/>
        <v>-150802950</v>
      </c>
      <c r="H49">
        <f t="shared" si="3"/>
        <v>2.2877536546864635E-3</v>
      </c>
      <c r="I49">
        <f t="shared" si="11"/>
        <v>-7.9748189940679046E-2</v>
      </c>
      <c r="J49" s="4"/>
      <c r="K49" s="5">
        <f t="shared" si="8"/>
        <v>31.455013954712282</v>
      </c>
      <c r="L49" s="6">
        <f t="shared" si="6"/>
        <v>25031.455013954714</v>
      </c>
      <c r="M49" s="8"/>
      <c r="N49" s="7"/>
      <c r="P49" s="5">
        <f t="shared" si="9"/>
        <v>125.82005581884913</v>
      </c>
      <c r="Q49" s="6">
        <f t="shared" si="7"/>
        <v>25125.820055818847</v>
      </c>
      <c r="R49" s="7"/>
    </row>
    <row r="50" spans="1:18" x14ac:dyDescent="0.25">
      <c r="A50" s="2">
        <v>45266</v>
      </c>
      <c r="B50" s="3">
        <v>50</v>
      </c>
      <c r="C50" s="1">
        <v>43643</v>
      </c>
      <c r="D50">
        <f t="shared" si="0"/>
        <v>2.2913181953577892E-5</v>
      </c>
      <c r="E50" s="3">
        <f t="shared" si="10"/>
        <v>-3400</v>
      </c>
      <c r="F50" s="1">
        <f t="shared" si="1"/>
        <v>-2182150</v>
      </c>
      <c r="G50" s="4">
        <f t="shared" si="2"/>
        <v>-148386200</v>
      </c>
      <c r="H50">
        <f t="shared" si="3"/>
        <v>1.1456590976788945E-3</v>
      </c>
      <c r="I50">
        <f t="shared" si="11"/>
        <v>-7.8602530843000146E-2</v>
      </c>
      <c r="J50" s="4"/>
      <c r="K50" s="5">
        <f t="shared" si="8"/>
        <v>31.455013954712282</v>
      </c>
      <c r="L50" s="6">
        <f t="shared" si="6"/>
        <v>25031.455013954714</v>
      </c>
      <c r="M50" s="8"/>
      <c r="N50" s="7"/>
      <c r="P50" s="5">
        <f t="shared" si="9"/>
        <v>125.82005581884913</v>
      </c>
      <c r="Q50" s="6">
        <f t="shared" si="7"/>
        <v>25125.820055818847</v>
      </c>
      <c r="R50" s="7"/>
    </row>
    <row r="51" spans="1:18" x14ac:dyDescent="0.25">
      <c r="A51" s="2">
        <v>45266</v>
      </c>
      <c r="B51" s="3">
        <v>50</v>
      </c>
      <c r="C51" s="1">
        <v>43619</v>
      </c>
      <c r="D51">
        <f t="shared" si="0"/>
        <v>2.292578922029391E-5</v>
      </c>
      <c r="E51" s="3">
        <f t="shared" si="10"/>
        <v>-3350</v>
      </c>
      <c r="F51" s="1">
        <f t="shared" si="1"/>
        <v>-2180950</v>
      </c>
      <c r="G51" s="4">
        <f t="shared" si="2"/>
        <v>-146123650</v>
      </c>
      <c r="H51">
        <f t="shared" si="3"/>
        <v>1.1462894610146956E-3</v>
      </c>
      <c r="I51">
        <f t="shared" si="11"/>
        <v>-7.7456241381985452E-2</v>
      </c>
      <c r="J51" s="4"/>
      <c r="K51" s="5">
        <f t="shared" si="8"/>
        <v>31.455013954712282</v>
      </c>
      <c r="L51" s="6">
        <f t="shared" si="6"/>
        <v>25031.455013954714</v>
      </c>
      <c r="M51" s="8"/>
      <c r="N51" s="7"/>
      <c r="P51" s="5">
        <f t="shared" si="9"/>
        <v>125.82005581884913</v>
      </c>
      <c r="Q51" s="6">
        <f t="shared" si="7"/>
        <v>25125.820055818847</v>
      </c>
      <c r="R51" s="7"/>
    </row>
    <row r="52" spans="1:18" x14ac:dyDescent="0.25">
      <c r="A52" s="2">
        <v>45266</v>
      </c>
      <c r="B52">
        <v>50</v>
      </c>
      <c r="C52" s="1">
        <v>43586</v>
      </c>
      <c r="D52">
        <f t="shared" si="0"/>
        <v>2.2943146882026338E-5</v>
      </c>
      <c r="E52" s="3">
        <f t="shared" si="10"/>
        <v>-3300</v>
      </c>
      <c r="F52" s="1">
        <f t="shared" si="1"/>
        <v>-2179300</v>
      </c>
      <c r="G52" s="4">
        <f t="shared" si="2"/>
        <v>-143833800</v>
      </c>
      <c r="H52">
        <f t="shared" si="3"/>
        <v>1.1471573441013169E-3</v>
      </c>
      <c r="I52">
        <f t="shared" si="11"/>
        <v>-7.630908403788414E-2</v>
      </c>
      <c r="J52" s="4"/>
      <c r="K52" s="5">
        <f t="shared" si="8"/>
        <v>31.455013954712282</v>
      </c>
      <c r="L52" s="6">
        <f t="shared" si="6"/>
        <v>25031.455013954714</v>
      </c>
      <c r="M52" s="8"/>
      <c r="N52" s="7"/>
      <c r="P52" s="5">
        <f t="shared" si="9"/>
        <v>125.82005581884913</v>
      </c>
      <c r="Q52" s="6">
        <f t="shared" si="7"/>
        <v>25125.820055818847</v>
      </c>
      <c r="R52" s="7"/>
    </row>
    <row r="53" spans="1:18" x14ac:dyDescent="0.25">
      <c r="A53" s="2">
        <v>45266</v>
      </c>
      <c r="B53" s="3">
        <v>50</v>
      </c>
      <c r="C53" s="1">
        <v>43590</v>
      </c>
      <c r="D53">
        <f t="shared" si="0"/>
        <v>2.2941041523285156E-5</v>
      </c>
      <c r="E53" s="3">
        <f t="shared" si="10"/>
        <v>-3250</v>
      </c>
      <c r="F53" s="1">
        <f t="shared" si="1"/>
        <v>-2179500</v>
      </c>
      <c r="G53" s="4">
        <f t="shared" si="2"/>
        <v>-141667500</v>
      </c>
      <c r="H53">
        <f t="shared" si="3"/>
        <v>1.1470520761642578E-3</v>
      </c>
      <c r="I53">
        <f t="shared" si="11"/>
        <v>-7.5162031961719888E-2</v>
      </c>
      <c r="J53" s="4"/>
      <c r="K53" s="5">
        <f t="shared" si="8"/>
        <v>31.455013954712282</v>
      </c>
      <c r="L53" s="6">
        <f t="shared" si="6"/>
        <v>25031.455013954714</v>
      </c>
      <c r="M53" s="8"/>
      <c r="N53" s="7"/>
      <c r="P53" s="5">
        <f t="shared" si="9"/>
        <v>125.82005581884913</v>
      </c>
      <c r="Q53" s="6">
        <f t="shared" si="7"/>
        <v>25125.820055818847</v>
      </c>
      <c r="R53" s="7"/>
    </row>
    <row r="54" spans="1:18" x14ac:dyDescent="0.25">
      <c r="A54" s="2">
        <v>45266</v>
      </c>
      <c r="B54" s="3">
        <v>50</v>
      </c>
      <c r="C54" s="1">
        <v>43570</v>
      </c>
      <c r="D54">
        <f t="shared" si="0"/>
        <v>2.2951572182694516E-5</v>
      </c>
      <c r="E54" s="3">
        <f t="shared" si="10"/>
        <v>-3200</v>
      </c>
      <c r="F54" s="1">
        <f t="shared" si="1"/>
        <v>-2178500</v>
      </c>
      <c r="G54" s="4">
        <f t="shared" si="2"/>
        <v>-139424000</v>
      </c>
      <c r="H54">
        <f t="shared" si="3"/>
        <v>1.1475786091347257E-3</v>
      </c>
      <c r="I54">
        <f t="shared" si="11"/>
        <v>-7.4014453352585163E-2</v>
      </c>
      <c r="J54" s="4"/>
      <c r="K54" s="5">
        <f t="shared" si="8"/>
        <v>31.455013954712282</v>
      </c>
      <c r="L54" s="6">
        <f t="shared" si="6"/>
        <v>25031.455013954714</v>
      </c>
      <c r="M54" s="8"/>
      <c r="N54" s="7"/>
      <c r="P54" s="5">
        <f t="shared" si="9"/>
        <v>125.82005581884913</v>
      </c>
      <c r="Q54" s="6">
        <f t="shared" si="7"/>
        <v>25125.820055818847</v>
      </c>
      <c r="R54" s="7"/>
    </row>
    <row r="55" spans="1:18" x14ac:dyDescent="0.25">
      <c r="A55" s="2">
        <v>45266</v>
      </c>
      <c r="B55">
        <v>50</v>
      </c>
      <c r="C55" s="1">
        <v>43540</v>
      </c>
      <c r="D55">
        <f t="shared" si="0"/>
        <v>2.296738631143776E-5</v>
      </c>
      <c r="E55" s="3">
        <f t="shared" si="10"/>
        <v>-3150</v>
      </c>
      <c r="F55" s="1">
        <f t="shared" si="1"/>
        <v>-2177000</v>
      </c>
      <c r="G55" s="4">
        <f t="shared" si="2"/>
        <v>-137151000</v>
      </c>
      <c r="H55">
        <f t="shared" si="3"/>
        <v>1.1483693155718881E-3</v>
      </c>
      <c r="I55">
        <f t="shared" si="11"/>
        <v>-7.2866084037013279E-2</v>
      </c>
      <c r="J55" s="4"/>
      <c r="K55" s="5">
        <f t="shared" si="8"/>
        <v>31.455013954712282</v>
      </c>
      <c r="L55" s="6">
        <f t="shared" si="6"/>
        <v>25031.455013954714</v>
      </c>
      <c r="M55" s="8"/>
      <c r="N55" s="7"/>
      <c r="P55" s="5">
        <f t="shared" si="9"/>
        <v>125.82005581884913</v>
      </c>
      <c r="Q55" s="6">
        <f t="shared" si="7"/>
        <v>25125.820055818847</v>
      </c>
      <c r="R55" s="7"/>
    </row>
    <row r="56" spans="1:18" x14ac:dyDescent="0.25">
      <c r="A56" s="2">
        <v>45266</v>
      </c>
      <c r="B56" s="3">
        <v>50</v>
      </c>
      <c r="C56" s="1">
        <v>43530</v>
      </c>
      <c r="D56">
        <f t="shared" si="0"/>
        <v>2.2972662531587412E-5</v>
      </c>
      <c r="E56" s="3">
        <f t="shared" si="10"/>
        <v>-3100</v>
      </c>
      <c r="F56" s="1">
        <f t="shared" si="1"/>
        <v>-2176500</v>
      </c>
      <c r="G56" s="4">
        <f t="shared" si="2"/>
        <v>-134943000</v>
      </c>
      <c r="H56">
        <f t="shared" si="3"/>
        <v>1.1486331265793707E-3</v>
      </c>
      <c r="I56">
        <f t="shared" si="11"/>
        <v>-7.1717450910433911E-2</v>
      </c>
      <c r="J56" s="4"/>
      <c r="K56" s="5">
        <f t="shared" si="8"/>
        <v>31.455013954712282</v>
      </c>
      <c r="L56" s="6">
        <f t="shared" si="6"/>
        <v>25031.455013954714</v>
      </c>
      <c r="M56" s="8"/>
      <c r="N56" s="7"/>
      <c r="P56" s="5">
        <f t="shared" si="9"/>
        <v>125.82005581884913</v>
      </c>
      <c r="Q56" s="6">
        <f t="shared" si="7"/>
        <v>25125.820055818847</v>
      </c>
      <c r="R56" s="7"/>
    </row>
    <row r="57" spans="1:18" x14ac:dyDescent="0.25">
      <c r="A57" s="2">
        <v>45266</v>
      </c>
      <c r="B57" s="3">
        <v>50</v>
      </c>
      <c r="C57" s="1">
        <v>43480</v>
      </c>
      <c r="D57">
        <f t="shared" si="0"/>
        <v>2.2999080036798526E-5</v>
      </c>
      <c r="E57" s="3">
        <f t="shared" si="10"/>
        <v>-3050</v>
      </c>
      <c r="F57" s="1">
        <f t="shared" si="1"/>
        <v>-2174000</v>
      </c>
      <c r="G57" s="4">
        <f t="shared" si="2"/>
        <v>-132614000</v>
      </c>
      <c r="H57">
        <f t="shared" si="3"/>
        <v>1.1499540018399263E-3</v>
      </c>
      <c r="I57">
        <f t="shared" si="11"/>
        <v>-7.0567496908593985E-2</v>
      </c>
      <c r="J57" s="4"/>
      <c r="K57" s="5">
        <f t="shared" si="8"/>
        <v>31.455013954712282</v>
      </c>
      <c r="L57" s="6">
        <f t="shared" si="6"/>
        <v>25031.455013954714</v>
      </c>
      <c r="M57" s="8"/>
      <c r="N57" s="7"/>
      <c r="P57" s="5">
        <f t="shared" si="9"/>
        <v>125.82005581884913</v>
      </c>
      <c r="Q57" s="6">
        <f t="shared" si="7"/>
        <v>25125.820055818847</v>
      </c>
      <c r="R57" s="7"/>
    </row>
    <row r="58" spans="1:18" x14ac:dyDescent="0.25">
      <c r="A58" s="2">
        <v>45266</v>
      </c>
      <c r="B58" s="3">
        <v>50</v>
      </c>
      <c r="C58" s="1">
        <v>43460</v>
      </c>
      <c r="D58">
        <f t="shared" si="0"/>
        <v>2.300966405890474E-5</v>
      </c>
      <c r="E58" s="3">
        <f t="shared" si="10"/>
        <v>-3000</v>
      </c>
      <c r="F58" s="1">
        <f t="shared" si="1"/>
        <v>-2173000</v>
      </c>
      <c r="G58" s="4">
        <f t="shared" si="2"/>
        <v>-130380000</v>
      </c>
      <c r="H58">
        <f t="shared" si="3"/>
        <v>1.1504832029452371E-3</v>
      </c>
      <c r="I58">
        <f t="shared" si="11"/>
        <v>-6.9417013705648747E-2</v>
      </c>
      <c r="J58" s="4"/>
      <c r="K58" s="5">
        <f t="shared" si="8"/>
        <v>31.455013954712282</v>
      </c>
      <c r="L58" s="6">
        <f t="shared" si="6"/>
        <v>25031.455013954714</v>
      </c>
      <c r="M58" s="8"/>
      <c r="N58" s="7"/>
      <c r="P58" s="5">
        <f t="shared" si="9"/>
        <v>125.82005581884913</v>
      </c>
      <c r="Q58" s="6">
        <f t="shared" si="7"/>
        <v>25125.820055818847</v>
      </c>
      <c r="R58" s="7"/>
    </row>
    <row r="59" spans="1:18" x14ac:dyDescent="0.25">
      <c r="A59" s="2">
        <v>45266</v>
      </c>
      <c r="B59" s="3">
        <v>50</v>
      </c>
      <c r="C59" s="1">
        <v>43400</v>
      </c>
      <c r="D59">
        <f t="shared" si="0"/>
        <v>2.304147465437788E-5</v>
      </c>
      <c r="E59" s="3">
        <f t="shared" si="10"/>
        <v>-2950</v>
      </c>
      <c r="F59" s="1">
        <f t="shared" si="1"/>
        <v>-2170000</v>
      </c>
      <c r="G59" s="4">
        <f t="shared" si="2"/>
        <v>-128030000</v>
      </c>
      <c r="H59">
        <f t="shared" si="3"/>
        <v>1.152073732718894E-3</v>
      </c>
      <c r="I59">
        <f t="shared" si="11"/>
        <v>-6.8264939972929858E-2</v>
      </c>
      <c r="J59" s="4"/>
      <c r="K59" s="5">
        <f t="shared" si="8"/>
        <v>31.455013954712282</v>
      </c>
      <c r="L59" s="6">
        <f t="shared" si="6"/>
        <v>25031.455013954714</v>
      </c>
      <c r="M59" s="8"/>
      <c r="N59" s="7"/>
      <c r="P59" s="5">
        <f t="shared" si="9"/>
        <v>125.82005581884913</v>
      </c>
      <c r="Q59" s="6">
        <f t="shared" si="7"/>
        <v>25125.820055818847</v>
      </c>
      <c r="R59" s="7"/>
    </row>
    <row r="60" spans="1:18" x14ac:dyDescent="0.25">
      <c r="A60" s="2">
        <v>45266</v>
      </c>
      <c r="B60" s="3">
        <v>50</v>
      </c>
      <c r="C60" s="1">
        <v>43300</v>
      </c>
      <c r="D60">
        <f t="shared" si="0"/>
        <v>2.3094688221709009E-5</v>
      </c>
      <c r="E60" s="3">
        <f t="shared" si="10"/>
        <v>-2900</v>
      </c>
      <c r="F60" s="1">
        <f t="shared" si="1"/>
        <v>-2165000</v>
      </c>
      <c r="G60" s="4">
        <f t="shared" si="2"/>
        <v>-125570000</v>
      </c>
      <c r="H60">
        <f t="shared" si="3"/>
        <v>1.1547344110854503E-3</v>
      </c>
      <c r="I60">
        <f t="shared" si="11"/>
        <v>-6.711020556184441E-2</v>
      </c>
      <c r="J60" s="4"/>
      <c r="K60" s="5">
        <f t="shared" si="8"/>
        <v>31.455013954712282</v>
      </c>
      <c r="L60" s="6">
        <f t="shared" si="6"/>
        <v>25031.455013954714</v>
      </c>
      <c r="M60" s="8"/>
      <c r="N60" s="7"/>
      <c r="P60" s="5">
        <f t="shared" si="9"/>
        <v>125.82005581884913</v>
      </c>
      <c r="Q60" s="6">
        <f t="shared" si="7"/>
        <v>25125.820055818847</v>
      </c>
      <c r="R60" s="7"/>
    </row>
    <row r="61" spans="1:18" x14ac:dyDescent="0.25">
      <c r="A61" s="2">
        <v>45266</v>
      </c>
      <c r="B61" s="3">
        <v>-1000</v>
      </c>
      <c r="C61" s="1">
        <v>44105</v>
      </c>
      <c r="D61">
        <f t="shared" si="0"/>
        <v>2.2673166307674867E-5</v>
      </c>
      <c r="E61" s="3">
        <f t="shared" si="10"/>
        <v>-3900</v>
      </c>
      <c r="F61" s="1">
        <f t="shared" si="1"/>
        <v>44105000</v>
      </c>
      <c r="G61" s="4">
        <f t="shared" si="2"/>
        <v>-172009500</v>
      </c>
      <c r="H61">
        <f t="shared" si="3"/>
        <v>-2.2673166307674866E-2</v>
      </c>
      <c r="I61">
        <f t="shared" si="11"/>
        <v>-8.9783371869519277E-2</v>
      </c>
      <c r="J61" s="4"/>
      <c r="K61" s="5">
        <f t="shared" si="8"/>
        <v>31.455013954712282</v>
      </c>
      <c r="L61" s="6">
        <f t="shared" si="6"/>
        <v>25031.455013954714</v>
      </c>
      <c r="M61" s="8"/>
      <c r="N61" s="7"/>
      <c r="P61" s="5">
        <f t="shared" si="9"/>
        <v>125.82005581884913</v>
      </c>
      <c r="Q61" s="6">
        <f t="shared" si="7"/>
        <v>25125.820055818847</v>
      </c>
      <c r="R61" s="7"/>
    </row>
    <row r="62" spans="1:18" x14ac:dyDescent="0.25">
      <c r="A62" s="2">
        <v>45267</v>
      </c>
      <c r="B62" s="3">
        <v>50</v>
      </c>
      <c r="C62" s="1">
        <v>43648</v>
      </c>
      <c r="D62">
        <f t="shared" si="0"/>
        <v>2.2910557184750733E-5</v>
      </c>
      <c r="E62" s="3">
        <f t="shared" si="10"/>
        <v>-3850</v>
      </c>
      <c r="F62" s="1">
        <f t="shared" si="1"/>
        <v>-2182400</v>
      </c>
      <c r="G62" s="4">
        <f t="shared" si="2"/>
        <v>-168044800</v>
      </c>
      <c r="H62">
        <f t="shared" si="3"/>
        <v>1.1455278592375367E-3</v>
      </c>
      <c r="I62">
        <f t="shared" si="11"/>
        <v>-8.8637844010281741E-2</v>
      </c>
      <c r="J62" s="4"/>
      <c r="K62" s="5">
        <f t="shared" si="8"/>
        <v>31.455013954712282</v>
      </c>
      <c r="L62" s="6">
        <f t="shared" si="6"/>
        <v>25031.455013954714</v>
      </c>
      <c r="M62" s="8"/>
      <c r="N62" s="7"/>
      <c r="P62" s="5">
        <f t="shared" si="9"/>
        <v>125.82005581884913</v>
      </c>
      <c r="Q62" s="6">
        <f t="shared" si="7"/>
        <v>25125.820055818847</v>
      </c>
      <c r="R62" s="7"/>
    </row>
    <row r="63" spans="1:18" x14ac:dyDescent="0.25">
      <c r="A63" s="2">
        <v>45267</v>
      </c>
      <c r="B63" s="7">
        <v>50</v>
      </c>
      <c r="C63" s="1">
        <v>43630</v>
      </c>
      <c r="D63">
        <f t="shared" si="0"/>
        <v>2.2920009168003668E-5</v>
      </c>
      <c r="E63" s="3">
        <f t="shared" si="10"/>
        <v>-3800</v>
      </c>
      <c r="F63" s="1">
        <f t="shared" si="1"/>
        <v>-2181500</v>
      </c>
      <c r="G63" s="4">
        <f t="shared" si="2"/>
        <v>-165794000</v>
      </c>
      <c r="H63">
        <f t="shared" si="3"/>
        <v>1.1460004584001834E-3</v>
      </c>
      <c r="I63">
        <f t="shared" si="11"/>
        <v>-8.7491843551881554E-2</v>
      </c>
      <c r="J63" s="4"/>
      <c r="K63" s="5">
        <f t="shared" si="8"/>
        <v>31.455013954712282</v>
      </c>
      <c r="L63" s="6">
        <f t="shared" si="6"/>
        <v>25031.455013954714</v>
      </c>
      <c r="M63" s="8"/>
      <c r="N63" s="7"/>
      <c r="P63" s="5">
        <f t="shared" si="9"/>
        <v>125.82005581884913</v>
      </c>
      <c r="Q63" s="6">
        <f t="shared" si="7"/>
        <v>25125.820055818847</v>
      </c>
      <c r="R63" s="7"/>
    </row>
    <row r="64" spans="1:18" x14ac:dyDescent="0.25">
      <c r="A64" s="2">
        <v>45267</v>
      </c>
      <c r="B64" s="3">
        <v>50</v>
      </c>
      <c r="C64" s="1">
        <v>43570</v>
      </c>
      <c r="D64">
        <f t="shared" si="0"/>
        <v>2.2951572182694516E-5</v>
      </c>
      <c r="E64" s="3">
        <f t="shared" si="10"/>
        <v>-3750</v>
      </c>
      <c r="F64" s="1">
        <f t="shared" si="1"/>
        <v>-2178500</v>
      </c>
      <c r="G64" s="4">
        <f t="shared" si="2"/>
        <v>-163387500</v>
      </c>
      <c r="H64">
        <f t="shared" si="3"/>
        <v>1.1475786091347257E-3</v>
      </c>
      <c r="I64">
        <f t="shared" si="11"/>
        <v>-8.6344264942746829E-2</v>
      </c>
      <c r="J64" s="4"/>
      <c r="K64" s="5">
        <f t="shared" si="8"/>
        <v>31.455013954712282</v>
      </c>
      <c r="L64" s="6">
        <f t="shared" si="6"/>
        <v>25031.455013954714</v>
      </c>
      <c r="M64" s="8"/>
      <c r="N64" s="7"/>
      <c r="P64" s="5">
        <f t="shared" si="9"/>
        <v>125.82005581884913</v>
      </c>
      <c r="Q64" s="6">
        <f t="shared" si="7"/>
        <v>25125.820055818847</v>
      </c>
      <c r="R64" s="7"/>
    </row>
    <row r="65" spans="1:18" x14ac:dyDescent="0.25">
      <c r="A65" s="2">
        <v>45267</v>
      </c>
      <c r="B65" s="3">
        <v>50</v>
      </c>
      <c r="C65" s="1">
        <v>43530</v>
      </c>
      <c r="D65">
        <f t="shared" si="0"/>
        <v>2.2972662531587412E-5</v>
      </c>
      <c r="E65" s="3">
        <f t="shared" si="10"/>
        <v>-3700</v>
      </c>
      <c r="F65" s="1">
        <f t="shared" si="1"/>
        <v>-2176500</v>
      </c>
      <c r="G65" s="4">
        <f t="shared" si="2"/>
        <v>-161061000</v>
      </c>
      <c r="H65">
        <f t="shared" si="3"/>
        <v>1.1486331265793707E-3</v>
      </c>
      <c r="I65">
        <f t="shared" si="11"/>
        <v>-8.5195631816167461E-2</v>
      </c>
      <c r="J65" s="4"/>
      <c r="K65" s="5">
        <f t="shared" si="8"/>
        <v>31.455013954712282</v>
      </c>
      <c r="L65" s="6">
        <f t="shared" si="6"/>
        <v>25031.455013954714</v>
      </c>
      <c r="M65" s="8"/>
      <c r="N65" s="7"/>
      <c r="P65" s="5">
        <f t="shared" si="9"/>
        <v>125.82005581884913</v>
      </c>
      <c r="Q65" s="6">
        <f t="shared" si="7"/>
        <v>25125.820055818847</v>
      </c>
      <c r="R65" s="7"/>
    </row>
    <row r="66" spans="1:18" x14ac:dyDescent="0.25">
      <c r="A66" s="2">
        <v>45267</v>
      </c>
      <c r="B66" s="3">
        <v>400</v>
      </c>
      <c r="C66" s="1">
        <v>43410</v>
      </c>
      <c r="D66">
        <f t="shared" si="0"/>
        <v>2.3036166781847499E-5</v>
      </c>
      <c r="E66" s="3">
        <f t="shared" si="10"/>
        <v>-3300</v>
      </c>
      <c r="F66" s="1">
        <f t="shared" si="1"/>
        <v>-17364000</v>
      </c>
      <c r="G66" s="4">
        <f t="shared" si="2"/>
        <v>-143253000</v>
      </c>
      <c r="H66">
        <f t="shared" si="3"/>
        <v>9.214466712738999E-3</v>
      </c>
      <c r="I66">
        <f t="shared" si="11"/>
        <v>-7.5981165103428464E-2</v>
      </c>
      <c r="J66" s="4"/>
      <c r="K66" s="5">
        <f t="shared" si="8"/>
        <v>31.455013954712282</v>
      </c>
      <c r="L66" s="6">
        <f t="shared" si="6"/>
        <v>25031.455013954714</v>
      </c>
      <c r="M66" s="8"/>
      <c r="N66" s="7"/>
      <c r="P66" s="5">
        <f t="shared" si="9"/>
        <v>125.82005581884913</v>
      </c>
      <c r="Q66" s="6">
        <f t="shared" si="7"/>
        <v>25125.820055818847</v>
      </c>
      <c r="R66" s="7"/>
    </row>
    <row r="67" spans="1:18" x14ac:dyDescent="0.25">
      <c r="A67" s="2">
        <v>45267</v>
      </c>
      <c r="B67" s="3">
        <v>50</v>
      </c>
      <c r="C67" s="1">
        <v>43395</v>
      </c>
      <c r="D67">
        <f t="shared" si="0"/>
        <v>2.3044129508007835E-5</v>
      </c>
      <c r="E67" s="3">
        <f t="shared" si="10"/>
        <v>-3250</v>
      </c>
      <c r="F67" s="1">
        <f t="shared" si="1"/>
        <v>-2169750</v>
      </c>
      <c r="G67" s="4">
        <f t="shared" si="2"/>
        <v>-141033750</v>
      </c>
      <c r="H67">
        <f t="shared" si="3"/>
        <v>1.1522064754003918E-3</v>
      </c>
      <c r="I67">
        <f t="shared" si="11"/>
        <v>-7.4828958628028075E-2</v>
      </c>
      <c r="J67" s="4"/>
      <c r="K67" s="5">
        <f t="shared" si="8"/>
        <v>31.455013954712282</v>
      </c>
      <c r="L67" s="6">
        <f t="shared" si="6"/>
        <v>25031.455013954714</v>
      </c>
      <c r="M67" s="8"/>
      <c r="N67" s="7"/>
      <c r="P67" s="5">
        <f t="shared" si="9"/>
        <v>125.82005581884913</v>
      </c>
      <c r="Q67" s="6">
        <f t="shared" si="7"/>
        <v>25125.820055818847</v>
      </c>
      <c r="R67" s="7"/>
    </row>
    <row r="68" spans="1:18" x14ac:dyDescent="0.25">
      <c r="A68" s="2">
        <v>45267</v>
      </c>
      <c r="B68" s="3">
        <v>50</v>
      </c>
      <c r="C68" s="1">
        <v>43380</v>
      </c>
      <c r="D68">
        <f t="shared" si="0"/>
        <v>2.3052097740894421E-5</v>
      </c>
      <c r="E68" s="3">
        <f t="shared" si="10"/>
        <v>-3200</v>
      </c>
      <c r="F68" s="1">
        <f t="shared" si="1"/>
        <v>-2169000</v>
      </c>
      <c r="G68" s="4">
        <f t="shared" si="2"/>
        <v>-138816000</v>
      </c>
      <c r="H68">
        <f t="shared" si="3"/>
        <v>1.1526048870447211E-3</v>
      </c>
      <c r="I68">
        <f t="shared" si="11"/>
        <v>-7.3676353740983358E-2</v>
      </c>
      <c r="J68" s="4"/>
      <c r="K68" s="5">
        <f t="shared" si="8"/>
        <v>31.455013954712282</v>
      </c>
      <c r="L68" s="6">
        <f t="shared" si="6"/>
        <v>25031.455013954714</v>
      </c>
      <c r="M68" s="8"/>
      <c r="N68" s="7"/>
      <c r="P68" s="5">
        <f t="shared" si="9"/>
        <v>125.82005581884913</v>
      </c>
      <c r="Q68" s="6">
        <f t="shared" si="7"/>
        <v>25125.820055818847</v>
      </c>
      <c r="R68" s="7"/>
    </row>
    <row r="69" spans="1:18" x14ac:dyDescent="0.25">
      <c r="A69" s="2">
        <v>45267</v>
      </c>
      <c r="B69" s="3">
        <v>-5000</v>
      </c>
      <c r="C69" s="1">
        <v>43248</v>
      </c>
      <c r="D69">
        <f t="shared" si="0"/>
        <v>2.3122456529781724E-5</v>
      </c>
      <c r="E69" s="3">
        <f t="shared" si="10"/>
        <v>-8200</v>
      </c>
      <c r="F69" s="1">
        <f t="shared" si="1"/>
        <v>216240000</v>
      </c>
      <c r="G69" s="4">
        <f t="shared" si="2"/>
        <v>-354633600</v>
      </c>
      <c r="H69">
        <f t="shared" si="3"/>
        <v>-0.11561228264890862</v>
      </c>
      <c r="I69">
        <f t="shared" si="11"/>
        <v>-0.18928863638989196</v>
      </c>
      <c r="J69" s="4"/>
      <c r="K69" s="5">
        <f t="shared" si="8"/>
        <v>31.455013954712282</v>
      </c>
      <c r="L69" s="6">
        <f t="shared" si="6"/>
        <v>25031.455013954714</v>
      </c>
      <c r="M69" s="8"/>
      <c r="N69" s="7"/>
      <c r="P69" s="5">
        <f t="shared" si="9"/>
        <v>125.82005581884913</v>
      </c>
      <c r="Q69" s="6">
        <f t="shared" si="7"/>
        <v>25125.820055818847</v>
      </c>
      <c r="R69" s="7"/>
    </row>
    <row r="70" spans="1:18" x14ac:dyDescent="0.25">
      <c r="A70" s="2">
        <v>45267</v>
      </c>
      <c r="B70" s="3">
        <v>300</v>
      </c>
      <c r="C70" s="1">
        <v>43017</v>
      </c>
      <c r="D70">
        <f t="shared" si="0"/>
        <v>2.3246623427947091E-5</v>
      </c>
      <c r="E70" s="3">
        <f t="shared" si="10"/>
        <v>-7900</v>
      </c>
      <c r="F70" s="1">
        <f t="shared" si="1"/>
        <v>-12905100</v>
      </c>
      <c r="G70" s="4">
        <f t="shared" si="2"/>
        <v>-339834300</v>
      </c>
      <c r="H70">
        <f t="shared" si="3"/>
        <v>6.9739870283841276E-3</v>
      </c>
      <c r="I70">
        <f t="shared" si="11"/>
        <v>-0.18231464936150785</v>
      </c>
      <c r="J70" s="4"/>
      <c r="K70" s="5">
        <f t="shared" si="8"/>
        <v>31.455013954712282</v>
      </c>
      <c r="L70" s="6">
        <f t="shared" si="6"/>
        <v>25031.455013954714</v>
      </c>
      <c r="M70" s="8"/>
      <c r="N70" s="7"/>
      <c r="P70" s="5">
        <f t="shared" si="9"/>
        <v>125.82005581884913</v>
      </c>
      <c r="Q70" s="6">
        <f t="shared" si="7"/>
        <v>25125.820055818847</v>
      </c>
      <c r="R70" s="7"/>
    </row>
    <row r="71" spans="1:18" x14ac:dyDescent="0.25">
      <c r="A71" s="2">
        <v>45267</v>
      </c>
      <c r="B71" s="3">
        <v>500</v>
      </c>
      <c r="C71" s="1">
        <v>43021</v>
      </c>
      <c r="D71">
        <f t="shared" ref="D71:D154" si="12">1/C71</f>
        <v>2.3244462006926849E-5</v>
      </c>
      <c r="E71" s="3">
        <f t="shared" si="10"/>
        <v>-7400</v>
      </c>
      <c r="F71" s="1">
        <f t="shared" ref="F71:F118" si="13">B71*-C71</f>
        <v>-21510500</v>
      </c>
      <c r="G71" s="4">
        <f t="shared" ref="G71:G113" si="14">E71*C71</f>
        <v>-318355400</v>
      </c>
      <c r="H71">
        <f t="shared" ref="H71:H118" si="15">D71*B71</f>
        <v>1.1622231003463424E-2</v>
      </c>
      <c r="I71">
        <f t="shared" si="11"/>
        <v>-0.17069241835804441</v>
      </c>
      <c r="J71" s="4"/>
      <c r="K71" s="5">
        <f t="shared" si="8"/>
        <v>31.455013954712282</v>
      </c>
      <c r="L71" s="6">
        <f t="shared" si="6"/>
        <v>25031.455013954714</v>
      </c>
      <c r="M71" s="8"/>
      <c r="N71" s="7"/>
      <c r="P71" s="5">
        <f t="shared" si="9"/>
        <v>125.82005581884913</v>
      </c>
      <c r="Q71" s="6">
        <f t="shared" si="7"/>
        <v>25125.820055818847</v>
      </c>
      <c r="R71" s="7"/>
    </row>
    <row r="72" spans="1:18" x14ac:dyDescent="0.25">
      <c r="A72" s="2">
        <v>45267</v>
      </c>
      <c r="B72" s="3">
        <v>2000</v>
      </c>
      <c r="C72" s="1">
        <v>42850</v>
      </c>
      <c r="D72">
        <f t="shared" si="12"/>
        <v>2.3337222870478414E-5</v>
      </c>
      <c r="E72" s="3">
        <f t="shared" si="10"/>
        <v>-5400</v>
      </c>
      <c r="F72" s="1">
        <f t="shared" si="13"/>
        <v>-85700000</v>
      </c>
      <c r="G72" s="4">
        <f t="shared" si="14"/>
        <v>-231390000</v>
      </c>
      <c r="H72">
        <f t="shared" si="15"/>
        <v>4.6674445740956826E-2</v>
      </c>
      <c r="I72">
        <f t="shared" si="11"/>
        <v>-0.12401797261708758</v>
      </c>
      <c r="J72" s="4"/>
      <c r="K72" s="5">
        <f t="shared" si="8"/>
        <v>31.455013954712282</v>
      </c>
      <c r="L72" s="6">
        <f t="shared" si="6"/>
        <v>25031.455013954714</v>
      </c>
      <c r="M72" s="8"/>
      <c r="N72" s="7"/>
      <c r="P72" s="5">
        <f t="shared" si="9"/>
        <v>125.82005581884913</v>
      </c>
      <c r="Q72" s="6">
        <f t="shared" si="7"/>
        <v>25125.820055818847</v>
      </c>
      <c r="R72" s="7"/>
    </row>
    <row r="73" spans="1:18" x14ac:dyDescent="0.25">
      <c r="A73" s="2">
        <v>45267</v>
      </c>
      <c r="B73" s="3">
        <v>500</v>
      </c>
      <c r="C73" s="1">
        <v>42780</v>
      </c>
      <c r="D73">
        <f t="shared" si="12"/>
        <v>2.337540906965872E-5</v>
      </c>
      <c r="E73" s="3">
        <f t="shared" si="10"/>
        <v>-4900</v>
      </c>
      <c r="F73" s="1">
        <f t="shared" si="13"/>
        <v>-21390000</v>
      </c>
      <c r="G73" s="4">
        <f t="shared" si="14"/>
        <v>-209622000</v>
      </c>
      <c r="H73">
        <f t="shared" si="15"/>
        <v>1.168770453482936E-2</v>
      </c>
      <c r="I73">
        <f t="shared" si="11"/>
        <v>-0.11233026808225823</v>
      </c>
      <c r="J73" s="4"/>
      <c r="K73" s="5">
        <f t="shared" si="8"/>
        <v>31.455013954712282</v>
      </c>
      <c r="L73" s="6">
        <f t="shared" si="6"/>
        <v>25031.455013954714</v>
      </c>
      <c r="M73" s="8"/>
      <c r="N73" s="7"/>
      <c r="P73" s="5">
        <f t="shared" si="9"/>
        <v>125.82005581884913</v>
      </c>
      <c r="Q73" s="6">
        <f t="shared" si="7"/>
        <v>25125.820055818847</v>
      </c>
      <c r="R73" s="7"/>
    </row>
    <row r="74" spans="1:18" x14ac:dyDescent="0.25">
      <c r="A74" s="2">
        <v>45267</v>
      </c>
      <c r="B74" s="3">
        <v>500</v>
      </c>
      <c r="C74" s="1">
        <v>42800</v>
      </c>
      <c r="D74">
        <f t="shared" si="12"/>
        <v>2.336448598130841E-5</v>
      </c>
      <c r="E74" s="3">
        <f t="shared" si="10"/>
        <v>-4400</v>
      </c>
      <c r="F74" s="1">
        <f t="shared" si="13"/>
        <v>-21400000</v>
      </c>
      <c r="G74" s="4">
        <f t="shared" si="14"/>
        <v>-188320000</v>
      </c>
      <c r="H74">
        <f t="shared" si="15"/>
        <v>1.1682242990654205E-2</v>
      </c>
      <c r="I74">
        <f t="shared" si="11"/>
        <v>-0.10064802509160402</v>
      </c>
      <c r="J74" s="4"/>
      <c r="K74" s="5">
        <f t="shared" si="8"/>
        <v>31.455013954712282</v>
      </c>
      <c r="L74" s="6">
        <f t="shared" si="6"/>
        <v>25031.455013954714</v>
      </c>
      <c r="M74" s="8"/>
      <c r="N74" s="7"/>
      <c r="P74" s="5">
        <f t="shared" si="9"/>
        <v>125.82005581884913</v>
      </c>
      <c r="Q74" s="6">
        <f t="shared" si="7"/>
        <v>25125.820055818847</v>
      </c>
      <c r="R74" s="7"/>
    </row>
    <row r="75" spans="1:18" x14ac:dyDescent="0.25">
      <c r="A75" s="2">
        <v>45267</v>
      </c>
      <c r="B75">
        <v>500</v>
      </c>
      <c r="C75" s="1">
        <v>43065</v>
      </c>
      <c r="D75">
        <f t="shared" si="12"/>
        <v>2.3220712875885291E-5</v>
      </c>
      <c r="E75" s="3">
        <f t="shared" si="10"/>
        <v>-3900</v>
      </c>
      <c r="F75" s="1">
        <f t="shared" si="13"/>
        <v>-21532500</v>
      </c>
      <c r="G75" s="4">
        <f t="shared" si="14"/>
        <v>-167953500</v>
      </c>
      <c r="H75">
        <f t="shared" si="15"/>
        <v>1.1610356437942644E-2</v>
      </c>
      <c r="I75">
        <f t="shared" si="11"/>
        <v>-8.9037668653661375E-2</v>
      </c>
      <c r="J75" s="4"/>
      <c r="K75" s="5">
        <f t="shared" si="8"/>
        <v>31.455013954712282</v>
      </c>
      <c r="L75" s="6">
        <f t="shared" si="6"/>
        <v>25031.455013954714</v>
      </c>
      <c r="M75" s="8"/>
      <c r="N75" s="7"/>
      <c r="P75" s="5">
        <f t="shared" si="9"/>
        <v>125.82005581884913</v>
      </c>
      <c r="Q75" s="6">
        <f t="shared" si="7"/>
        <v>25125.820055818847</v>
      </c>
      <c r="R75" s="7"/>
    </row>
    <row r="76" spans="1:18" x14ac:dyDescent="0.25">
      <c r="A76" s="2">
        <v>45267</v>
      </c>
      <c r="B76" s="3">
        <v>2500</v>
      </c>
      <c r="C76" s="1">
        <v>43248</v>
      </c>
      <c r="D76">
        <f t="shared" si="12"/>
        <v>2.3122456529781724E-5</v>
      </c>
      <c r="E76" s="3">
        <f t="shared" si="10"/>
        <v>-1400</v>
      </c>
      <c r="F76" s="1">
        <f t="shared" si="13"/>
        <v>-108120000</v>
      </c>
      <c r="G76" s="4">
        <f t="shared" si="14"/>
        <v>-60547200</v>
      </c>
      <c r="H76">
        <f t="shared" si="15"/>
        <v>5.7806141324454309E-2</v>
      </c>
      <c r="I76">
        <f t="shared" si="11"/>
        <v>-3.1231527329207066E-2</v>
      </c>
      <c r="J76" s="4"/>
      <c r="K76" s="5">
        <f t="shared" si="8"/>
        <v>31.455013954712282</v>
      </c>
      <c r="L76" s="6">
        <f t="shared" si="6"/>
        <v>25031.455013954714</v>
      </c>
      <c r="M76" s="8"/>
      <c r="N76" s="7"/>
      <c r="P76" s="5">
        <f t="shared" si="9"/>
        <v>125.82005581884913</v>
      </c>
      <c r="Q76" s="6">
        <f t="shared" si="7"/>
        <v>25125.820055818847</v>
      </c>
      <c r="R76" s="7"/>
    </row>
    <row r="77" spans="1:18" x14ac:dyDescent="0.25">
      <c r="A77" s="2">
        <v>45267</v>
      </c>
      <c r="B77" s="3">
        <v>1400</v>
      </c>
      <c r="C77" s="1">
        <v>40356</v>
      </c>
      <c r="D77">
        <f t="shared" si="12"/>
        <v>2.4779462781246902E-5</v>
      </c>
      <c r="E77" s="3">
        <f t="shared" si="10"/>
        <v>0</v>
      </c>
      <c r="F77" s="1">
        <f t="shared" si="13"/>
        <v>-56498400</v>
      </c>
      <c r="G77" s="4">
        <f t="shared" si="14"/>
        <v>0</v>
      </c>
      <c r="H77">
        <f t="shared" si="15"/>
        <v>3.4691247893745662E-2</v>
      </c>
      <c r="I77">
        <f t="shared" si="11"/>
        <v>3.4597205645385959E-3</v>
      </c>
      <c r="J77" s="5">
        <f>I77*C77</f>
        <v>139.62048310251959</v>
      </c>
      <c r="K77" s="5">
        <f t="shared" si="8"/>
        <v>171.07549705723187</v>
      </c>
      <c r="L77" s="6">
        <f t="shared" si="6"/>
        <v>25171.075497057231</v>
      </c>
      <c r="M77" s="8">
        <v>8</v>
      </c>
      <c r="N77" s="11">
        <f>(($B$3+K77)/$B$3)^(365/M77)-1</f>
        <v>0.36499312424040165</v>
      </c>
      <c r="O77" s="5">
        <f>$O$4*J77</f>
        <v>558.48193241007834</v>
      </c>
      <c r="P77" s="5">
        <f t="shared" si="9"/>
        <v>684.30198822892748</v>
      </c>
      <c r="Q77" s="6">
        <f t="shared" si="7"/>
        <v>25684.301988228926</v>
      </c>
      <c r="R77" s="11">
        <f>(($B$3+P77)/$B$3)^(365/M77)-1</f>
        <v>2.4283014316363269</v>
      </c>
    </row>
    <row r="78" spans="1:18" x14ac:dyDescent="0.25">
      <c r="A78" s="2">
        <v>45272</v>
      </c>
      <c r="B78" s="3">
        <v>900</v>
      </c>
      <c r="C78" s="1">
        <v>41390</v>
      </c>
      <c r="D78">
        <f t="shared" si="12"/>
        <v>2.4160425223483932E-5</v>
      </c>
      <c r="E78" s="3">
        <f t="shared" si="10"/>
        <v>900</v>
      </c>
      <c r="F78" s="1">
        <f t="shared" si="13"/>
        <v>-37251000</v>
      </c>
      <c r="G78" s="4">
        <f t="shared" si="14"/>
        <v>37251000</v>
      </c>
      <c r="H78">
        <f t="shared" si="15"/>
        <v>2.1744382701135538E-2</v>
      </c>
      <c r="I78">
        <f>H78</f>
        <v>2.1744382701135538E-2</v>
      </c>
      <c r="J78" s="4"/>
      <c r="K78" s="5">
        <f>K77+J78</f>
        <v>171.07549705723187</v>
      </c>
      <c r="L78" s="6">
        <f t="shared" si="6"/>
        <v>25171.075497057231</v>
      </c>
      <c r="M78" s="8"/>
      <c r="N78" s="7"/>
      <c r="P78" s="5">
        <f t="shared" ref="P78:P141" si="16">P77+O78</f>
        <v>684.30198822892748</v>
      </c>
      <c r="Q78" s="6">
        <f t="shared" ref="Q78:Q141" si="17">$B$3+P78</f>
        <v>25684.301988228926</v>
      </c>
      <c r="R78" s="7"/>
    </row>
    <row r="79" spans="1:18" x14ac:dyDescent="0.25">
      <c r="A79" s="2">
        <v>45272</v>
      </c>
      <c r="B79" s="3">
        <v>450</v>
      </c>
      <c r="C79" s="1">
        <v>40811</v>
      </c>
      <c r="D79">
        <f t="shared" si="12"/>
        <v>2.4503197667295583E-5</v>
      </c>
      <c r="E79" s="3">
        <f t="shared" si="10"/>
        <v>1350</v>
      </c>
      <c r="F79" s="1">
        <f t="shared" si="13"/>
        <v>-18364950</v>
      </c>
      <c r="G79" s="4">
        <f t="shared" si="14"/>
        <v>55094850</v>
      </c>
      <c r="H79">
        <f t="shared" si="15"/>
        <v>1.1026438950283012E-2</v>
      </c>
      <c r="I79">
        <f>I78+H79</f>
        <v>3.277082165141855E-2</v>
      </c>
      <c r="J79" s="4"/>
      <c r="K79" s="5">
        <f t="shared" si="8"/>
        <v>171.07549705723187</v>
      </c>
      <c r="L79" s="6">
        <f t="shared" si="6"/>
        <v>25171.075497057231</v>
      </c>
      <c r="M79" s="8"/>
      <c r="N79" s="7"/>
      <c r="P79" s="5">
        <f t="shared" si="16"/>
        <v>684.30198822892748</v>
      </c>
      <c r="Q79" s="6">
        <f t="shared" si="17"/>
        <v>25684.301988228926</v>
      </c>
      <c r="R79" s="7"/>
    </row>
    <row r="80" spans="1:18" x14ac:dyDescent="0.25">
      <c r="A80" s="2">
        <v>45273</v>
      </c>
      <c r="B80" s="3">
        <v>-200</v>
      </c>
      <c r="C80" s="1">
        <v>41335</v>
      </c>
      <c r="D80">
        <f t="shared" si="12"/>
        <v>2.4192572880125802E-5</v>
      </c>
      <c r="E80" s="3">
        <f t="shared" si="10"/>
        <v>1150</v>
      </c>
      <c r="F80" s="1">
        <f t="shared" si="13"/>
        <v>8267000</v>
      </c>
      <c r="G80" s="4">
        <f t="shared" si="14"/>
        <v>47535250</v>
      </c>
      <c r="H80">
        <f t="shared" si="15"/>
        <v>-4.8385145760251602E-3</v>
      </c>
      <c r="I80">
        <f t="shared" ref="I80:I90" si="18">I79+H80</f>
        <v>2.7932307075393389E-2</v>
      </c>
      <c r="J80" s="4"/>
      <c r="K80" s="5">
        <f t="shared" si="8"/>
        <v>171.07549705723187</v>
      </c>
      <c r="L80" s="6">
        <f t="shared" si="6"/>
        <v>25171.075497057231</v>
      </c>
      <c r="M80" s="8"/>
      <c r="N80" s="7"/>
      <c r="P80" s="5">
        <f t="shared" si="16"/>
        <v>684.30198822892748</v>
      </c>
      <c r="Q80" s="6">
        <f t="shared" si="17"/>
        <v>25684.301988228926</v>
      </c>
      <c r="R80" s="7"/>
    </row>
    <row r="81" spans="1:18" x14ac:dyDescent="0.25">
      <c r="A81" s="2">
        <v>45273</v>
      </c>
      <c r="B81" s="3">
        <v>-50</v>
      </c>
      <c r="C81" s="1">
        <v>41436</v>
      </c>
      <c r="D81">
        <f t="shared" si="12"/>
        <v>2.4133603629693987E-5</v>
      </c>
      <c r="E81" s="3">
        <f t="shared" si="10"/>
        <v>1100</v>
      </c>
      <c r="F81" s="1">
        <f t="shared" si="13"/>
        <v>2071800</v>
      </c>
      <c r="G81" s="4">
        <f t="shared" si="14"/>
        <v>45579600</v>
      </c>
      <c r="H81">
        <f t="shared" si="15"/>
        <v>-1.2066801814846994E-3</v>
      </c>
      <c r="I81">
        <f t="shared" si="18"/>
        <v>2.6725626893908689E-2</v>
      </c>
      <c r="J81" s="4"/>
      <c r="K81" s="5">
        <f t="shared" si="8"/>
        <v>171.07549705723187</v>
      </c>
      <c r="L81" s="6">
        <f t="shared" si="6"/>
        <v>25171.075497057231</v>
      </c>
      <c r="M81" s="8"/>
      <c r="N81" s="7"/>
      <c r="P81" s="5">
        <f t="shared" si="16"/>
        <v>684.30198822892748</v>
      </c>
      <c r="Q81" s="6">
        <f t="shared" si="17"/>
        <v>25684.301988228926</v>
      </c>
      <c r="R81" s="7"/>
    </row>
    <row r="82" spans="1:18" x14ac:dyDescent="0.25">
      <c r="A82" s="2">
        <v>45273</v>
      </c>
      <c r="B82" s="3">
        <v>-200</v>
      </c>
      <c r="C82" s="1">
        <v>41655</v>
      </c>
      <c r="D82">
        <f t="shared" si="12"/>
        <v>2.4006721882126995E-5</v>
      </c>
      <c r="E82" s="3">
        <f t="shared" si="10"/>
        <v>900</v>
      </c>
      <c r="F82" s="1">
        <f t="shared" si="13"/>
        <v>8331000</v>
      </c>
      <c r="G82" s="4">
        <f t="shared" si="14"/>
        <v>37489500</v>
      </c>
      <c r="H82">
        <f t="shared" si="15"/>
        <v>-4.8013443764253995E-3</v>
      </c>
      <c r="I82">
        <f t="shared" si="18"/>
        <v>2.1924282517483289E-2</v>
      </c>
      <c r="J82" s="4"/>
      <c r="K82" s="5">
        <f t="shared" si="8"/>
        <v>171.07549705723187</v>
      </c>
      <c r="L82" s="6">
        <f t="shared" ref="L82:L145" si="19">$B$3+K82</f>
        <v>25171.075497057231</v>
      </c>
      <c r="M82" s="8"/>
      <c r="N82" s="7"/>
      <c r="P82" s="5">
        <f t="shared" si="16"/>
        <v>684.30198822892748</v>
      </c>
      <c r="Q82" s="6">
        <f t="shared" si="17"/>
        <v>25684.301988228926</v>
      </c>
      <c r="R82" s="7"/>
    </row>
    <row r="83" spans="1:18" x14ac:dyDescent="0.25">
      <c r="A83" s="2">
        <v>45273</v>
      </c>
      <c r="B83" s="3">
        <v>-300</v>
      </c>
      <c r="C83" s="1">
        <v>41840</v>
      </c>
      <c r="D83">
        <f t="shared" si="12"/>
        <v>2.390057361376673E-5</v>
      </c>
      <c r="E83" s="3">
        <f t="shared" si="10"/>
        <v>600</v>
      </c>
      <c r="F83" s="1">
        <f t="shared" si="13"/>
        <v>12552000</v>
      </c>
      <c r="G83" s="4">
        <f t="shared" si="14"/>
        <v>25104000</v>
      </c>
      <c r="H83">
        <f t="shared" si="15"/>
        <v>-7.1701720841300188E-3</v>
      </c>
      <c r="I83">
        <f t="shared" si="18"/>
        <v>1.4754110433353271E-2</v>
      </c>
      <c r="J83" s="4"/>
      <c r="K83" s="5">
        <f t="shared" ref="K83:K90" si="20">K82+J83</f>
        <v>171.07549705723187</v>
      </c>
      <c r="L83" s="6">
        <f t="shared" si="19"/>
        <v>25171.075497057231</v>
      </c>
      <c r="M83" s="8"/>
      <c r="N83" s="7"/>
      <c r="P83" s="5">
        <f t="shared" si="16"/>
        <v>684.30198822892748</v>
      </c>
      <c r="Q83" s="6">
        <f t="shared" si="17"/>
        <v>25684.301988228926</v>
      </c>
      <c r="R83" s="7"/>
    </row>
    <row r="84" spans="1:18" x14ac:dyDescent="0.25">
      <c r="A84" s="2">
        <v>45273</v>
      </c>
      <c r="B84" s="3">
        <v>-100</v>
      </c>
      <c r="C84" s="1">
        <v>41895</v>
      </c>
      <c r="D84">
        <f t="shared" si="12"/>
        <v>2.3869196801527628E-5</v>
      </c>
      <c r="E84" s="3">
        <f t="shared" ref="E84:E113" si="21">E83+B84</f>
        <v>500</v>
      </c>
      <c r="F84" s="1">
        <f t="shared" si="13"/>
        <v>4189500</v>
      </c>
      <c r="G84" s="4">
        <f t="shared" si="14"/>
        <v>20947500</v>
      </c>
      <c r="H84">
        <f t="shared" si="15"/>
        <v>-2.3869196801527626E-3</v>
      </c>
      <c r="I84">
        <f t="shared" si="18"/>
        <v>1.2367190753200509E-2</v>
      </c>
      <c r="J84" s="4"/>
      <c r="K84" s="5">
        <f t="shared" si="20"/>
        <v>171.07549705723187</v>
      </c>
      <c r="L84" s="6">
        <f t="shared" si="19"/>
        <v>25171.075497057231</v>
      </c>
      <c r="M84" s="8"/>
      <c r="N84" s="7"/>
      <c r="P84" s="5">
        <f t="shared" si="16"/>
        <v>684.30198822892748</v>
      </c>
      <c r="Q84" s="6">
        <f t="shared" si="17"/>
        <v>25684.301988228926</v>
      </c>
      <c r="R84" s="7"/>
    </row>
    <row r="85" spans="1:18" x14ac:dyDescent="0.25">
      <c r="A85" s="2">
        <v>45273</v>
      </c>
      <c r="B85" s="3">
        <v>-50</v>
      </c>
      <c r="C85" s="1">
        <v>41940</v>
      </c>
      <c r="D85">
        <f t="shared" si="12"/>
        <v>2.384358607534573E-5</v>
      </c>
      <c r="E85" s="3">
        <f t="shared" si="21"/>
        <v>450</v>
      </c>
      <c r="F85" s="1">
        <f t="shared" si="13"/>
        <v>2097000</v>
      </c>
      <c r="G85" s="4">
        <f t="shared" si="14"/>
        <v>18873000</v>
      </c>
      <c r="H85">
        <f t="shared" si="15"/>
        <v>-1.1921793037672865E-3</v>
      </c>
      <c r="I85">
        <f t="shared" si="18"/>
        <v>1.1175011449433222E-2</v>
      </c>
      <c r="J85" s="4"/>
      <c r="K85" s="5">
        <f t="shared" si="20"/>
        <v>171.07549705723187</v>
      </c>
      <c r="L85" s="6">
        <f t="shared" si="19"/>
        <v>25171.075497057231</v>
      </c>
      <c r="M85" s="8"/>
      <c r="N85" s="7"/>
      <c r="P85" s="5">
        <f t="shared" si="16"/>
        <v>684.30198822892748</v>
      </c>
      <c r="Q85" s="6">
        <f t="shared" si="17"/>
        <v>25684.301988228926</v>
      </c>
      <c r="R85" s="7"/>
    </row>
    <row r="86" spans="1:18" x14ac:dyDescent="0.25">
      <c r="A86" s="2">
        <v>45273</v>
      </c>
      <c r="B86" s="3">
        <v>-100</v>
      </c>
      <c r="C86" s="1">
        <v>41982</v>
      </c>
      <c r="D86">
        <f t="shared" si="12"/>
        <v>2.3819732266209329E-5</v>
      </c>
      <c r="E86" s="3">
        <f t="shared" si="21"/>
        <v>350</v>
      </c>
      <c r="F86" s="1">
        <f t="shared" si="13"/>
        <v>4198200</v>
      </c>
      <c r="G86" s="4">
        <f t="shared" si="14"/>
        <v>14693700</v>
      </c>
      <c r="H86">
        <f t="shared" si="15"/>
        <v>-2.3819732266209329E-3</v>
      </c>
      <c r="I86">
        <f t="shared" si="18"/>
        <v>8.793038222812289E-3</v>
      </c>
      <c r="J86" s="4"/>
      <c r="K86" s="5">
        <f t="shared" si="20"/>
        <v>171.07549705723187</v>
      </c>
      <c r="L86" s="6">
        <f t="shared" si="19"/>
        <v>25171.075497057231</v>
      </c>
      <c r="M86" s="8"/>
      <c r="N86" s="7"/>
      <c r="P86" s="5">
        <f t="shared" si="16"/>
        <v>684.30198822892748</v>
      </c>
      <c r="Q86" s="6">
        <f t="shared" si="17"/>
        <v>25684.301988228926</v>
      </c>
      <c r="R86" s="7"/>
    </row>
    <row r="87" spans="1:18" x14ac:dyDescent="0.25">
      <c r="A87" s="2">
        <v>45273</v>
      </c>
      <c r="B87" s="3">
        <v>-50</v>
      </c>
      <c r="C87" s="1">
        <v>42065</v>
      </c>
      <c r="D87">
        <f t="shared" si="12"/>
        <v>2.3772732675621063E-5</v>
      </c>
      <c r="E87" s="3">
        <f t="shared" si="21"/>
        <v>300</v>
      </c>
      <c r="F87" s="1">
        <f t="shared" si="13"/>
        <v>2103250</v>
      </c>
      <c r="G87" s="4">
        <f t="shared" si="14"/>
        <v>12619500</v>
      </c>
      <c r="H87">
        <f t="shared" si="15"/>
        <v>-1.1886366337810531E-3</v>
      </c>
      <c r="I87">
        <f t="shared" si="18"/>
        <v>7.6044015890312355E-3</v>
      </c>
      <c r="J87" s="4"/>
      <c r="K87" s="5">
        <f t="shared" si="20"/>
        <v>171.07549705723187</v>
      </c>
      <c r="L87" s="6">
        <f t="shared" si="19"/>
        <v>25171.075497057231</v>
      </c>
      <c r="M87" s="8"/>
      <c r="N87" s="7"/>
      <c r="P87" s="5">
        <f t="shared" si="16"/>
        <v>684.30198822892748</v>
      </c>
      <c r="Q87" s="6">
        <f t="shared" si="17"/>
        <v>25684.301988228926</v>
      </c>
      <c r="R87" s="7"/>
    </row>
    <row r="88" spans="1:18" x14ac:dyDescent="0.25">
      <c r="A88" s="2">
        <v>45273</v>
      </c>
      <c r="B88" s="3">
        <v>-50</v>
      </c>
      <c r="C88" s="1">
        <v>42152</v>
      </c>
      <c r="D88">
        <f t="shared" si="12"/>
        <v>2.3723666729929777E-5</v>
      </c>
      <c r="E88" s="3">
        <f t="shared" si="21"/>
        <v>250</v>
      </c>
      <c r="F88" s="1">
        <f t="shared" si="13"/>
        <v>2107600</v>
      </c>
      <c r="G88" s="4">
        <f t="shared" si="14"/>
        <v>10538000</v>
      </c>
      <c r="H88">
        <f t="shared" si="15"/>
        <v>-1.1861833364964888E-3</v>
      </c>
      <c r="I88">
        <f t="shared" si="18"/>
        <v>6.4182182525347464E-3</v>
      </c>
      <c r="J88" s="4"/>
      <c r="K88" s="5">
        <f t="shared" si="20"/>
        <v>171.07549705723187</v>
      </c>
      <c r="L88" s="6">
        <f t="shared" si="19"/>
        <v>25171.075497057231</v>
      </c>
      <c r="M88" s="8"/>
      <c r="N88" s="7"/>
      <c r="P88" s="5">
        <f t="shared" si="16"/>
        <v>684.30198822892748</v>
      </c>
      <c r="Q88" s="6">
        <f t="shared" si="17"/>
        <v>25684.301988228926</v>
      </c>
      <c r="R88" s="7"/>
    </row>
    <row r="89" spans="1:18" x14ac:dyDescent="0.25">
      <c r="A89" s="2">
        <v>45273</v>
      </c>
      <c r="B89" s="3">
        <v>-50</v>
      </c>
      <c r="C89" s="1">
        <v>42222</v>
      </c>
      <c r="D89">
        <f t="shared" si="12"/>
        <v>2.3684335180711476E-5</v>
      </c>
      <c r="E89" s="3">
        <f t="shared" si="21"/>
        <v>200</v>
      </c>
      <c r="F89" s="1">
        <f t="shared" si="13"/>
        <v>2111100</v>
      </c>
      <c r="G89" s="4">
        <f t="shared" si="14"/>
        <v>8444400</v>
      </c>
      <c r="H89">
        <f t="shared" si="15"/>
        <v>-1.1842167590355738E-3</v>
      </c>
      <c r="I89">
        <f t="shared" si="18"/>
        <v>5.2340014934991724E-3</v>
      </c>
      <c r="J89" s="4"/>
      <c r="K89" s="5">
        <f t="shared" si="20"/>
        <v>171.07549705723187</v>
      </c>
      <c r="L89" s="6">
        <f t="shared" si="19"/>
        <v>25171.075497057231</v>
      </c>
      <c r="M89" s="8"/>
      <c r="N89" s="7"/>
      <c r="P89" s="5">
        <f t="shared" si="16"/>
        <v>684.30198822892748</v>
      </c>
      <c r="Q89" s="6">
        <f t="shared" si="17"/>
        <v>25684.301988228926</v>
      </c>
      <c r="R89" s="7"/>
    </row>
    <row r="90" spans="1:18" x14ac:dyDescent="0.25">
      <c r="A90" s="2">
        <v>45274</v>
      </c>
      <c r="B90" s="3">
        <v>-200</v>
      </c>
      <c r="C90" s="1">
        <v>42596</v>
      </c>
      <c r="D90">
        <f t="shared" si="12"/>
        <v>2.3476382758944501E-5</v>
      </c>
      <c r="E90" s="3">
        <f t="shared" si="21"/>
        <v>0</v>
      </c>
      <c r="F90" s="1">
        <f t="shared" si="13"/>
        <v>8519200</v>
      </c>
      <c r="G90" s="4">
        <f t="shared" si="14"/>
        <v>0</v>
      </c>
      <c r="H90">
        <f t="shared" si="15"/>
        <v>-4.6952765517889001E-3</v>
      </c>
      <c r="I90">
        <f t="shared" si="18"/>
        <v>5.3872494171027224E-4</v>
      </c>
      <c r="J90" s="5">
        <f>I90*C90</f>
        <v>22.947527617090756</v>
      </c>
      <c r="K90" s="5">
        <f t="shared" si="20"/>
        <v>194.02302467432264</v>
      </c>
      <c r="L90" s="6">
        <f t="shared" si="19"/>
        <v>25194.023024674323</v>
      </c>
      <c r="M90" s="8">
        <v>15</v>
      </c>
      <c r="N90" s="11">
        <f>(($B$3+K90)/$B$3)^(365/M90)-1</f>
        <v>0.20697837497359428</v>
      </c>
      <c r="O90" s="5">
        <f>$O$4*J90</f>
        <v>91.790110468363025</v>
      </c>
      <c r="P90" s="5">
        <f t="shared" si="16"/>
        <v>776.09209869729057</v>
      </c>
      <c r="Q90" s="6">
        <f t="shared" si="17"/>
        <v>25776.092098697292</v>
      </c>
      <c r="R90" s="11">
        <f>(($B$3+P90)/$B$3)^(365/M90)-1</f>
        <v>1.1041431198085858</v>
      </c>
    </row>
    <row r="91" spans="1:18" x14ac:dyDescent="0.25">
      <c r="A91" s="2">
        <v>45274</v>
      </c>
      <c r="B91" s="3">
        <v>-800</v>
      </c>
      <c r="C91" s="1">
        <v>42546</v>
      </c>
      <c r="D91">
        <f t="shared" si="12"/>
        <v>2.3503972171296951E-5</v>
      </c>
      <c r="E91" s="3">
        <f t="shared" si="21"/>
        <v>-800</v>
      </c>
      <c r="F91" s="1">
        <f t="shared" si="13"/>
        <v>34036800</v>
      </c>
      <c r="G91" s="4">
        <f t="shared" si="14"/>
        <v>-34036800</v>
      </c>
      <c r="H91">
        <f t="shared" si="15"/>
        <v>-1.880317773703756E-2</v>
      </c>
      <c r="I91">
        <f>H91</f>
        <v>-1.880317773703756E-2</v>
      </c>
      <c r="J91" s="4"/>
      <c r="K91" s="5">
        <f>K90+J91</f>
        <v>194.02302467432264</v>
      </c>
      <c r="L91" s="6">
        <f t="shared" si="19"/>
        <v>25194.023024674323</v>
      </c>
      <c r="M91" s="8"/>
      <c r="N91" s="7"/>
      <c r="P91" s="5">
        <f t="shared" si="16"/>
        <v>776.09209869729057</v>
      </c>
      <c r="Q91" s="6">
        <f t="shared" si="17"/>
        <v>25776.092098697292</v>
      </c>
      <c r="R91" s="7"/>
    </row>
    <row r="92" spans="1:18" x14ac:dyDescent="0.25">
      <c r="A92" s="2">
        <v>45274</v>
      </c>
      <c r="B92" s="3">
        <v>-1000</v>
      </c>
      <c r="C92" s="1">
        <v>43200</v>
      </c>
      <c r="D92">
        <f t="shared" si="12"/>
        <v>2.3148148148148147E-5</v>
      </c>
      <c r="E92" s="3">
        <f t="shared" si="21"/>
        <v>-1800</v>
      </c>
      <c r="F92" s="1">
        <f t="shared" si="13"/>
        <v>43200000</v>
      </c>
      <c r="G92" s="4">
        <f t="shared" si="14"/>
        <v>-77760000</v>
      </c>
      <c r="H92">
        <f t="shared" si="15"/>
        <v>-2.3148148148148147E-2</v>
      </c>
      <c r="I92">
        <f>I91+H92</f>
        <v>-4.1951325885185707E-2</v>
      </c>
      <c r="J92" s="4"/>
      <c r="K92" s="5">
        <f t="shared" ref="K92:K102" si="22">K91+J92</f>
        <v>194.02302467432264</v>
      </c>
      <c r="L92" s="6">
        <f t="shared" si="19"/>
        <v>25194.023024674323</v>
      </c>
      <c r="M92" s="8"/>
      <c r="N92" s="7"/>
      <c r="P92" s="5">
        <f t="shared" si="16"/>
        <v>776.09209869729057</v>
      </c>
      <c r="Q92" s="6">
        <f t="shared" si="17"/>
        <v>25776.092098697292</v>
      </c>
      <c r="R92" s="7"/>
    </row>
    <row r="93" spans="1:18" x14ac:dyDescent="0.25">
      <c r="A93" s="2">
        <v>45275</v>
      </c>
      <c r="B93" s="3">
        <v>100</v>
      </c>
      <c r="C93" s="1">
        <v>42670</v>
      </c>
      <c r="D93">
        <f t="shared" si="12"/>
        <v>2.3435669088352474E-5</v>
      </c>
      <c r="E93" s="3">
        <f t="shared" si="21"/>
        <v>-1700</v>
      </c>
      <c r="F93" s="1">
        <f t="shared" si="13"/>
        <v>-4267000</v>
      </c>
      <c r="G93" s="4">
        <f t="shared" si="14"/>
        <v>-72539000</v>
      </c>
      <c r="H93">
        <f t="shared" si="15"/>
        <v>2.3435669088352476E-3</v>
      </c>
      <c r="I93">
        <f t="shared" ref="I93:I102" si="23">I92+H93</f>
        <v>-3.9607758976350459E-2</v>
      </c>
      <c r="J93" s="4"/>
      <c r="K93" s="5">
        <f t="shared" si="22"/>
        <v>194.02302467432264</v>
      </c>
      <c r="L93" s="6">
        <f t="shared" si="19"/>
        <v>25194.023024674323</v>
      </c>
      <c r="M93" s="8"/>
      <c r="N93" s="7"/>
      <c r="P93" s="5">
        <f t="shared" si="16"/>
        <v>776.09209869729057</v>
      </c>
      <c r="Q93" s="6">
        <f t="shared" si="17"/>
        <v>25776.092098697292</v>
      </c>
      <c r="R93" s="7"/>
    </row>
    <row r="94" spans="1:18" x14ac:dyDescent="0.25">
      <c r="A94" s="2">
        <v>45275</v>
      </c>
      <c r="B94" s="3">
        <v>200</v>
      </c>
      <c r="C94" s="1">
        <v>42590</v>
      </c>
      <c r="D94">
        <f t="shared" si="12"/>
        <v>2.3479690068091102E-5</v>
      </c>
      <c r="E94" s="3">
        <f t="shared" si="21"/>
        <v>-1500</v>
      </c>
      <c r="F94" s="1">
        <f t="shared" si="13"/>
        <v>-8518000</v>
      </c>
      <c r="G94" s="4">
        <f t="shared" si="14"/>
        <v>-63885000</v>
      </c>
      <c r="H94">
        <f t="shared" si="15"/>
        <v>4.6959380136182205E-3</v>
      </c>
      <c r="I94">
        <f t="shared" si="23"/>
        <v>-3.4911820962732237E-2</v>
      </c>
      <c r="J94" s="4"/>
      <c r="K94" s="5">
        <f t="shared" si="22"/>
        <v>194.02302467432264</v>
      </c>
      <c r="L94" s="6">
        <f t="shared" si="19"/>
        <v>25194.023024674323</v>
      </c>
      <c r="M94" s="8"/>
      <c r="N94" s="7"/>
      <c r="P94" s="5">
        <f t="shared" si="16"/>
        <v>776.09209869729057</v>
      </c>
      <c r="Q94" s="6">
        <f t="shared" si="17"/>
        <v>25776.092098697292</v>
      </c>
      <c r="R94" s="7"/>
    </row>
    <row r="95" spans="1:18" x14ac:dyDescent="0.25">
      <c r="A95" s="2">
        <v>45275</v>
      </c>
      <c r="B95" s="3">
        <v>200</v>
      </c>
      <c r="C95" s="1">
        <v>42390</v>
      </c>
      <c r="D95">
        <f t="shared" si="12"/>
        <v>2.359046945034206E-5</v>
      </c>
      <c r="E95" s="3">
        <f t="shared" si="21"/>
        <v>-1300</v>
      </c>
      <c r="F95" s="1">
        <f t="shared" si="13"/>
        <v>-8478000</v>
      </c>
      <c r="G95" s="4">
        <f t="shared" si="14"/>
        <v>-55107000</v>
      </c>
      <c r="H95">
        <f t="shared" si="15"/>
        <v>4.7180938900684118E-3</v>
      </c>
      <c r="I95">
        <f t="shared" si="23"/>
        <v>-3.0193727072663826E-2</v>
      </c>
      <c r="J95" s="4"/>
      <c r="K95" s="5">
        <f t="shared" si="22"/>
        <v>194.02302467432264</v>
      </c>
      <c r="L95" s="6">
        <f t="shared" si="19"/>
        <v>25194.023024674323</v>
      </c>
      <c r="M95" s="8"/>
      <c r="N95" s="7"/>
      <c r="P95" s="5">
        <f t="shared" si="16"/>
        <v>776.09209869729057</v>
      </c>
      <c r="Q95" s="6">
        <f t="shared" si="17"/>
        <v>25776.092098697292</v>
      </c>
      <c r="R95" s="7"/>
    </row>
    <row r="96" spans="1:18" x14ac:dyDescent="0.25">
      <c r="A96" s="2">
        <v>45275</v>
      </c>
      <c r="B96" s="3">
        <v>100</v>
      </c>
      <c r="C96" s="1">
        <v>42061</v>
      </c>
      <c r="D96">
        <f t="shared" si="12"/>
        <v>2.3774993461876799E-5</v>
      </c>
      <c r="E96" s="3">
        <f t="shared" si="21"/>
        <v>-1200</v>
      </c>
      <c r="F96" s="1">
        <f t="shared" si="13"/>
        <v>-4206100</v>
      </c>
      <c r="G96" s="4">
        <f t="shared" si="14"/>
        <v>-50473200</v>
      </c>
      <c r="H96">
        <f t="shared" si="15"/>
        <v>2.37749934618768E-3</v>
      </c>
      <c r="I96">
        <f t="shared" si="23"/>
        <v>-2.7816227726476146E-2</v>
      </c>
      <c r="J96" s="4"/>
      <c r="K96" s="5">
        <f t="shared" si="22"/>
        <v>194.02302467432264</v>
      </c>
      <c r="L96" s="6">
        <f t="shared" si="19"/>
        <v>25194.023024674323</v>
      </c>
      <c r="M96" s="8"/>
      <c r="N96" s="7"/>
      <c r="P96" s="5">
        <f t="shared" si="16"/>
        <v>776.09209869729057</v>
      </c>
      <c r="Q96" s="6">
        <f t="shared" si="17"/>
        <v>25776.092098697292</v>
      </c>
      <c r="R96" s="7"/>
    </row>
    <row r="97" spans="1:18" x14ac:dyDescent="0.25">
      <c r="A97" s="2">
        <v>45275</v>
      </c>
      <c r="B97" s="3">
        <v>400</v>
      </c>
      <c r="C97" s="1">
        <v>42231</v>
      </c>
      <c r="D97">
        <f t="shared" si="12"/>
        <v>2.367928772702517E-5</v>
      </c>
      <c r="E97" s="3">
        <f t="shared" si="21"/>
        <v>-800</v>
      </c>
      <c r="F97" s="1">
        <f t="shared" si="13"/>
        <v>-16892400</v>
      </c>
      <c r="G97" s="4">
        <f t="shared" si="14"/>
        <v>-33784800</v>
      </c>
      <c r="H97">
        <f t="shared" si="15"/>
        <v>9.4717150908100681E-3</v>
      </c>
      <c r="I97">
        <f t="shared" si="23"/>
        <v>-1.8344512635666076E-2</v>
      </c>
      <c r="J97" s="4"/>
      <c r="K97" s="5">
        <f t="shared" si="22"/>
        <v>194.02302467432264</v>
      </c>
      <c r="L97" s="6">
        <f t="shared" si="19"/>
        <v>25194.023024674323</v>
      </c>
      <c r="M97" s="8"/>
      <c r="N97" s="7"/>
      <c r="P97" s="5">
        <f t="shared" si="16"/>
        <v>776.09209869729057</v>
      </c>
      <c r="Q97" s="6">
        <f t="shared" si="17"/>
        <v>25776.092098697292</v>
      </c>
      <c r="R97" s="7"/>
    </row>
    <row r="98" spans="1:18" x14ac:dyDescent="0.25">
      <c r="A98" s="2">
        <v>45275</v>
      </c>
      <c r="B98" s="3">
        <v>100</v>
      </c>
      <c r="C98" s="1">
        <v>42067</v>
      </c>
      <c r="D98">
        <f t="shared" si="12"/>
        <v>2.377160244372073E-5</v>
      </c>
      <c r="E98" s="3">
        <f t="shared" si="21"/>
        <v>-700</v>
      </c>
      <c r="F98" s="1">
        <f t="shared" si="13"/>
        <v>-4206700</v>
      </c>
      <c r="G98" s="4">
        <f t="shared" si="14"/>
        <v>-29446900</v>
      </c>
      <c r="H98">
        <f t="shared" si="15"/>
        <v>2.377160244372073E-3</v>
      </c>
      <c r="I98">
        <f t="shared" si="23"/>
        <v>-1.5967352391294001E-2</v>
      </c>
      <c r="J98" s="4"/>
      <c r="K98" s="5">
        <f t="shared" si="22"/>
        <v>194.02302467432264</v>
      </c>
      <c r="L98" s="6">
        <f t="shared" si="19"/>
        <v>25194.023024674323</v>
      </c>
      <c r="M98" s="8"/>
      <c r="N98" s="7"/>
      <c r="P98" s="5">
        <f t="shared" si="16"/>
        <v>776.09209869729057</v>
      </c>
      <c r="Q98" s="6">
        <f t="shared" si="17"/>
        <v>25776.092098697292</v>
      </c>
      <c r="R98" s="7"/>
    </row>
    <row r="99" spans="1:18" x14ac:dyDescent="0.25">
      <c r="A99" s="2">
        <v>45275</v>
      </c>
      <c r="B99">
        <v>100</v>
      </c>
      <c r="C99" s="1">
        <v>42028</v>
      </c>
      <c r="D99">
        <f t="shared" si="12"/>
        <v>2.37936613686114E-5</v>
      </c>
      <c r="E99" s="3">
        <f t="shared" si="21"/>
        <v>-600</v>
      </c>
      <c r="F99" s="1">
        <f t="shared" si="13"/>
        <v>-4202800</v>
      </c>
      <c r="G99" s="4">
        <f t="shared" si="14"/>
        <v>-25216800</v>
      </c>
      <c r="H99">
        <f t="shared" si="15"/>
        <v>2.37936613686114E-3</v>
      </c>
      <c r="I99">
        <f t="shared" si="23"/>
        <v>-1.3587986254432862E-2</v>
      </c>
      <c r="J99" s="4"/>
      <c r="K99" s="5">
        <f t="shared" si="22"/>
        <v>194.02302467432264</v>
      </c>
      <c r="L99" s="6">
        <f t="shared" si="19"/>
        <v>25194.023024674323</v>
      </c>
      <c r="M99" s="8"/>
      <c r="N99" s="7"/>
      <c r="P99" s="5">
        <f t="shared" si="16"/>
        <v>776.09209869729057</v>
      </c>
      <c r="Q99" s="6">
        <f t="shared" si="17"/>
        <v>25776.092098697292</v>
      </c>
      <c r="R99" s="7"/>
    </row>
    <row r="100" spans="1:18" x14ac:dyDescent="0.25">
      <c r="A100" s="2">
        <v>45275</v>
      </c>
      <c r="B100" s="3">
        <v>200</v>
      </c>
      <c r="C100" s="1">
        <v>42032</v>
      </c>
      <c r="D100">
        <f t="shared" si="12"/>
        <v>2.3791397030833652E-5</v>
      </c>
      <c r="E100" s="3">
        <f t="shared" si="21"/>
        <v>-400</v>
      </c>
      <c r="F100" s="1">
        <f t="shared" si="13"/>
        <v>-8406400</v>
      </c>
      <c r="G100" s="4">
        <f t="shared" si="14"/>
        <v>-16812800</v>
      </c>
      <c r="H100">
        <f t="shared" si="15"/>
        <v>4.7582794061667303E-3</v>
      </c>
      <c r="I100">
        <f t="shared" si="23"/>
        <v>-8.8297068482661306E-3</v>
      </c>
      <c r="J100" s="4"/>
      <c r="K100" s="5">
        <f t="shared" si="22"/>
        <v>194.02302467432264</v>
      </c>
      <c r="L100" s="6">
        <f t="shared" si="19"/>
        <v>25194.023024674323</v>
      </c>
      <c r="M100" s="8"/>
      <c r="N100" s="7"/>
      <c r="P100" s="5">
        <f t="shared" si="16"/>
        <v>776.09209869729057</v>
      </c>
      <c r="Q100" s="6">
        <f t="shared" si="17"/>
        <v>25776.092098697292</v>
      </c>
      <c r="R100" s="7"/>
    </row>
    <row r="101" spans="1:18" x14ac:dyDescent="0.25">
      <c r="A101" s="2">
        <v>45275</v>
      </c>
      <c r="B101" s="3">
        <v>100</v>
      </c>
      <c r="C101" s="1">
        <v>41840</v>
      </c>
      <c r="D101">
        <f t="shared" si="12"/>
        <v>2.390057361376673E-5</v>
      </c>
      <c r="E101" s="3">
        <f t="shared" si="21"/>
        <v>-300</v>
      </c>
      <c r="F101" s="1">
        <f t="shared" si="13"/>
        <v>-4184000</v>
      </c>
      <c r="G101" s="4">
        <f t="shared" si="14"/>
        <v>-12552000</v>
      </c>
      <c r="H101">
        <f t="shared" si="15"/>
        <v>2.3900573613766731E-3</v>
      </c>
      <c r="I101">
        <f t="shared" si="23"/>
        <v>-6.439649486889458E-3</v>
      </c>
      <c r="J101" s="4"/>
      <c r="K101" s="5">
        <f t="shared" si="22"/>
        <v>194.02302467432264</v>
      </c>
      <c r="L101" s="6">
        <f t="shared" si="19"/>
        <v>25194.023024674323</v>
      </c>
      <c r="M101" s="8"/>
      <c r="N101" s="7"/>
      <c r="P101" s="5">
        <f t="shared" si="16"/>
        <v>776.09209869729057</v>
      </c>
      <c r="Q101" s="6">
        <f t="shared" si="17"/>
        <v>25776.092098697292</v>
      </c>
      <c r="R101" s="7"/>
    </row>
    <row r="102" spans="1:18" x14ac:dyDescent="0.25">
      <c r="A102" s="2">
        <v>45275</v>
      </c>
      <c r="B102" s="3">
        <v>300</v>
      </c>
      <c r="C102" s="1">
        <v>41660</v>
      </c>
      <c r="D102">
        <f t="shared" si="12"/>
        <v>2.4003840614498319E-5</v>
      </c>
      <c r="E102" s="3">
        <f t="shared" si="21"/>
        <v>0</v>
      </c>
      <c r="F102" s="1">
        <f t="shared" si="13"/>
        <v>-12498000</v>
      </c>
      <c r="G102" s="4">
        <f t="shared" si="14"/>
        <v>0</v>
      </c>
      <c r="H102">
        <f t="shared" si="15"/>
        <v>7.2011521843494955E-3</v>
      </c>
      <c r="I102">
        <f t="shared" si="23"/>
        <v>7.6150269746003748E-4</v>
      </c>
      <c r="J102" s="5">
        <f>I102*C102</f>
        <v>31.724202376185161</v>
      </c>
      <c r="K102" s="5">
        <f t="shared" si="22"/>
        <v>225.7472270505078</v>
      </c>
      <c r="L102" s="6">
        <f t="shared" si="19"/>
        <v>25225.74722705051</v>
      </c>
      <c r="M102" s="8">
        <v>16</v>
      </c>
      <c r="N102" s="11">
        <f>(($B$3+K102)/$B$3)^(365/M102)-1</f>
        <v>0.22761081407767336</v>
      </c>
      <c r="O102" s="5">
        <f>$O$4*J102</f>
        <v>126.89680950474065</v>
      </c>
      <c r="P102" s="5">
        <f t="shared" si="16"/>
        <v>902.98890820203121</v>
      </c>
      <c r="Q102" s="6">
        <f t="shared" si="17"/>
        <v>25902.988908202031</v>
      </c>
      <c r="R102" s="11">
        <f>(($B$3+P102)/$B$3)^(365/M102)-1</f>
        <v>1.2466616916444542</v>
      </c>
    </row>
    <row r="103" spans="1:18" x14ac:dyDescent="0.25">
      <c r="A103" s="2">
        <v>45278</v>
      </c>
      <c r="B103" s="3">
        <v>-900</v>
      </c>
      <c r="C103" s="1">
        <v>43033</v>
      </c>
      <c r="D103">
        <f t="shared" si="12"/>
        <v>2.3237980154764949E-5</v>
      </c>
      <c r="E103" s="3">
        <f t="shared" si="21"/>
        <v>-900</v>
      </c>
      <c r="F103" s="1">
        <f t="shared" si="13"/>
        <v>38729700</v>
      </c>
      <c r="G103" s="4">
        <f t="shared" si="14"/>
        <v>-38729700</v>
      </c>
      <c r="H103">
        <f t="shared" si="15"/>
        <v>-2.0914182139288456E-2</v>
      </c>
      <c r="I103">
        <f>H103</f>
        <v>-2.0914182139288456E-2</v>
      </c>
      <c r="J103" s="4"/>
      <c r="K103" s="5">
        <f>K102+J103</f>
        <v>225.7472270505078</v>
      </c>
      <c r="L103" s="6">
        <f t="shared" si="19"/>
        <v>25225.74722705051</v>
      </c>
      <c r="M103" s="8"/>
      <c r="N103" s="7"/>
      <c r="P103" s="5">
        <f t="shared" si="16"/>
        <v>902.98890820203121</v>
      </c>
      <c r="Q103" s="6">
        <f t="shared" si="17"/>
        <v>25902.988908202031</v>
      </c>
      <c r="R103" s="7"/>
    </row>
    <row r="104" spans="1:18" x14ac:dyDescent="0.25">
      <c r="A104" s="2">
        <v>45279</v>
      </c>
      <c r="B104" s="3">
        <v>200</v>
      </c>
      <c r="C104" s="1">
        <v>42279</v>
      </c>
      <c r="D104">
        <f t="shared" si="12"/>
        <v>2.3652404266893731E-5</v>
      </c>
      <c r="E104" s="3">
        <f t="shared" si="21"/>
        <v>-700</v>
      </c>
      <c r="F104" s="1">
        <f t="shared" si="13"/>
        <v>-8455800</v>
      </c>
      <c r="G104" s="4">
        <f t="shared" si="14"/>
        <v>-29595300</v>
      </c>
      <c r="H104">
        <f t="shared" si="15"/>
        <v>4.7304808533787457E-3</v>
      </c>
      <c r="I104">
        <f>I103+H104</f>
        <v>-1.6183701285909711E-2</v>
      </c>
      <c r="J104" s="4"/>
      <c r="K104" s="5">
        <f t="shared" ref="K104:K154" si="24">K103+J104</f>
        <v>225.7472270505078</v>
      </c>
      <c r="L104" s="6">
        <f t="shared" si="19"/>
        <v>25225.74722705051</v>
      </c>
      <c r="M104" s="8"/>
      <c r="N104" s="7"/>
      <c r="P104" s="5">
        <f t="shared" si="16"/>
        <v>902.98890820203121</v>
      </c>
      <c r="Q104" s="6">
        <f t="shared" si="17"/>
        <v>25902.988908202031</v>
      </c>
      <c r="R104" s="7"/>
    </row>
    <row r="105" spans="1:18" x14ac:dyDescent="0.25">
      <c r="A105" s="2">
        <v>45279</v>
      </c>
      <c r="B105" s="3">
        <v>100</v>
      </c>
      <c r="C105" s="1">
        <v>42080</v>
      </c>
      <c r="D105">
        <f t="shared" si="12"/>
        <v>2.3764258555133078E-5</v>
      </c>
      <c r="E105" s="3">
        <f t="shared" si="21"/>
        <v>-600</v>
      </c>
      <c r="F105" s="1">
        <f t="shared" si="13"/>
        <v>-4208000</v>
      </c>
      <c r="G105" s="4">
        <f t="shared" si="14"/>
        <v>-25248000</v>
      </c>
      <c r="H105">
        <f t="shared" si="15"/>
        <v>2.3764258555133079E-3</v>
      </c>
      <c r="I105">
        <f t="shared" ref="I105:I118" si="25">I104+H105</f>
        <v>-1.3807275430396403E-2</v>
      </c>
      <c r="J105" s="4"/>
      <c r="K105" s="5">
        <f t="shared" si="24"/>
        <v>225.7472270505078</v>
      </c>
      <c r="L105" s="6">
        <f t="shared" si="19"/>
        <v>25225.74722705051</v>
      </c>
      <c r="M105" s="8"/>
      <c r="N105" s="7"/>
      <c r="P105" s="5">
        <f t="shared" si="16"/>
        <v>902.98890820203121</v>
      </c>
      <c r="Q105" s="6">
        <f t="shared" si="17"/>
        <v>25902.988908202031</v>
      </c>
      <c r="R105" s="7"/>
    </row>
    <row r="106" spans="1:18" x14ac:dyDescent="0.25">
      <c r="A106" s="2">
        <v>45279</v>
      </c>
      <c r="B106" s="3">
        <v>100</v>
      </c>
      <c r="C106" s="1">
        <v>41948</v>
      </c>
      <c r="D106">
        <f t="shared" si="12"/>
        <v>2.3839038809955182E-5</v>
      </c>
      <c r="E106" s="3">
        <f t="shared" si="21"/>
        <v>-500</v>
      </c>
      <c r="F106" s="1">
        <f t="shared" si="13"/>
        <v>-4194800</v>
      </c>
      <c r="G106" s="4">
        <f t="shared" si="14"/>
        <v>-20974000</v>
      </c>
      <c r="H106">
        <f t="shared" si="15"/>
        <v>2.383903880995518E-3</v>
      </c>
      <c r="I106">
        <f t="shared" si="25"/>
        <v>-1.1423371549400886E-2</v>
      </c>
      <c r="J106" s="4"/>
      <c r="K106" s="5">
        <f t="shared" si="24"/>
        <v>225.7472270505078</v>
      </c>
      <c r="L106" s="6">
        <f t="shared" si="19"/>
        <v>25225.74722705051</v>
      </c>
      <c r="M106" s="8"/>
      <c r="N106" s="7"/>
      <c r="P106" s="5">
        <f t="shared" si="16"/>
        <v>902.98890820203121</v>
      </c>
      <c r="Q106" s="6">
        <f t="shared" si="17"/>
        <v>25902.988908202031</v>
      </c>
      <c r="R106" s="7"/>
    </row>
    <row r="107" spans="1:18" x14ac:dyDescent="0.25">
      <c r="A107" s="2">
        <v>45280</v>
      </c>
      <c r="B107" s="3">
        <v>-1500</v>
      </c>
      <c r="C107" s="1">
        <v>44245</v>
      </c>
      <c r="D107">
        <f t="shared" si="12"/>
        <v>2.2601423889705051E-5</v>
      </c>
      <c r="E107" s="3">
        <f t="shared" si="21"/>
        <v>-2000</v>
      </c>
      <c r="F107" s="1">
        <f t="shared" si="13"/>
        <v>66367500</v>
      </c>
      <c r="G107" s="4">
        <f t="shared" si="14"/>
        <v>-88490000</v>
      </c>
      <c r="H107">
        <f t="shared" si="15"/>
        <v>-3.3902135834557576E-2</v>
      </c>
      <c r="I107">
        <f t="shared" si="25"/>
        <v>-4.5325507383958463E-2</v>
      </c>
      <c r="J107" s="4"/>
      <c r="K107" s="5">
        <f t="shared" si="24"/>
        <v>225.7472270505078</v>
      </c>
      <c r="L107" s="6">
        <f t="shared" si="19"/>
        <v>25225.74722705051</v>
      </c>
      <c r="M107" s="8"/>
      <c r="N107" s="7"/>
      <c r="P107" s="5">
        <f t="shared" si="16"/>
        <v>902.98890820203121</v>
      </c>
      <c r="Q107" s="6">
        <f t="shared" si="17"/>
        <v>25902.988908202031</v>
      </c>
      <c r="R107" s="7"/>
    </row>
    <row r="108" spans="1:18" x14ac:dyDescent="0.25">
      <c r="A108" s="2">
        <v>45280</v>
      </c>
      <c r="B108" s="3">
        <v>100</v>
      </c>
      <c r="C108" s="1">
        <v>43889</v>
      </c>
      <c r="D108">
        <f t="shared" si="12"/>
        <v>2.2784752443664698E-5</v>
      </c>
      <c r="E108" s="3">
        <f t="shared" si="21"/>
        <v>-1900</v>
      </c>
      <c r="F108" s="1">
        <f t="shared" si="13"/>
        <v>-4388900</v>
      </c>
      <c r="G108" s="4">
        <f t="shared" si="14"/>
        <v>-83389100</v>
      </c>
      <c r="H108">
        <f t="shared" si="15"/>
        <v>2.2784752443664701E-3</v>
      </c>
      <c r="I108">
        <f t="shared" si="25"/>
        <v>-4.304703213959199E-2</v>
      </c>
      <c r="J108" s="4"/>
      <c r="K108" s="5">
        <f t="shared" si="24"/>
        <v>225.7472270505078</v>
      </c>
      <c r="L108" s="6">
        <f t="shared" si="19"/>
        <v>25225.74722705051</v>
      </c>
      <c r="M108" s="8"/>
      <c r="N108" s="7"/>
      <c r="P108" s="5">
        <f t="shared" si="16"/>
        <v>902.98890820203121</v>
      </c>
      <c r="Q108" s="6">
        <f t="shared" si="17"/>
        <v>25902.988908202031</v>
      </c>
      <c r="R108" s="7"/>
    </row>
    <row r="109" spans="1:18" x14ac:dyDescent="0.25">
      <c r="A109" s="2">
        <v>45280</v>
      </c>
      <c r="B109" s="3">
        <v>500</v>
      </c>
      <c r="C109" s="1">
        <v>43501</v>
      </c>
      <c r="D109">
        <f t="shared" si="12"/>
        <v>2.2987977287878439E-5</v>
      </c>
      <c r="E109" s="3">
        <f t="shared" si="21"/>
        <v>-1400</v>
      </c>
      <c r="F109" s="1">
        <f t="shared" si="13"/>
        <v>-21750500</v>
      </c>
      <c r="G109" s="4">
        <f t="shared" si="14"/>
        <v>-60901400</v>
      </c>
      <c r="H109">
        <f t="shared" si="15"/>
        <v>1.149398864393922E-2</v>
      </c>
      <c r="I109">
        <f t="shared" si="25"/>
        <v>-3.1553043495652772E-2</v>
      </c>
      <c r="J109" s="4"/>
      <c r="K109" s="5">
        <f t="shared" si="24"/>
        <v>225.7472270505078</v>
      </c>
      <c r="L109" s="6">
        <f t="shared" si="19"/>
        <v>25225.74722705051</v>
      </c>
      <c r="M109" s="8"/>
      <c r="N109" s="7"/>
      <c r="P109" s="5">
        <f t="shared" si="16"/>
        <v>902.98890820203121</v>
      </c>
      <c r="Q109" s="6">
        <f t="shared" si="17"/>
        <v>25902.988908202031</v>
      </c>
      <c r="R109" s="7"/>
    </row>
    <row r="110" spans="1:18" x14ac:dyDescent="0.25">
      <c r="A110" s="2">
        <v>45280</v>
      </c>
      <c r="B110" s="3">
        <v>100</v>
      </c>
      <c r="C110" s="1">
        <v>43664</v>
      </c>
      <c r="D110">
        <f t="shared" si="12"/>
        <v>2.290216196408941E-5</v>
      </c>
      <c r="E110" s="3">
        <f t="shared" si="21"/>
        <v>-1300</v>
      </c>
      <c r="F110" s="1">
        <f t="shared" si="13"/>
        <v>-4366400</v>
      </c>
      <c r="G110" s="4">
        <f t="shared" si="14"/>
        <v>-56763200</v>
      </c>
      <c r="H110">
        <f t="shared" si="15"/>
        <v>2.2902161964089411E-3</v>
      </c>
      <c r="I110">
        <f t="shared" si="25"/>
        <v>-2.9262827299243829E-2</v>
      </c>
      <c r="J110" s="4"/>
      <c r="K110" s="5">
        <f t="shared" si="24"/>
        <v>225.7472270505078</v>
      </c>
      <c r="L110" s="6">
        <f t="shared" si="19"/>
        <v>25225.74722705051</v>
      </c>
      <c r="M110" s="8"/>
      <c r="N110" s="7"/>
      <c r="P110" s="5">
        <f t="shared" si="16"/>
        <v>902.98890820203121</v>
      </c>
      <c r="Q110" s="6">
        <f t="shared" si="17"/>
        <v>25902.988908202031</v>
      </c>
      <c r="R110" s="7"/>
    </row>
    <row r="111" spans="1:18" x14ac:dyDescent="0.25">
      <c r="A111" s="2">
        <v>45280</v>
      </c>
      <c r="B111" s="3">
        <v>100</v>
      </c>
      <c r="C111" s="1">
        <v>43339</v>
      </c>
      <c r="D111">
        <f t="shared" si="12"/>
        <v>2.3073905720021227E-5</v>
      </c>
      <c r="E111" s="3">
        <f t="shared" si="21"/>
        <v>-1200</v>
      </c>
      <c r="F111" s="1">
        <f t="shared" si="13"/>
        <v>-4333900</v>
      </c>
      <c r="G111" s="4">
        <f t="shared" si="14"/>
        <v>-52006800</v>
      </c>
      <c r="H111">
        <f t="shared" si="15"/>
        <v>2.3073905720021226E-3</v>
      </c>
      <c r="I111">
        <f t="shared" si="25"/>
        <v>-2.6955436727241707E-2</v>
      </c>
      <c r="J111" s="4"/>
      <c r="K111" s="5">
        <f t="shared" si="24"/>
        <v>225.7472270505078</v>
      </c>
      <c r="L111" s="6">
        <f t="shared" si="19"/>
        <v>25225.74722705051</v>
      </c>
      <c r="M111" s="8"/>
      <c r="N111" s="7"/>
      <c r="P111" s="5">
        <f t="shared" si="16"/>
        <v>902.98890820203121</v>
      </c>
      <c r="Q111" s="6">
        <f t="shared" si="17"/>
        <v>25902.988908202031</v>
      </c>
      <c r="R111" s="7"/>
    </row>
    <row r="112" spans="1:18" x14ac:dyDescent="0.25">
      <c r="A112" s="2">
        <v>45280</v>
      </c>
      <c r="B112" s="3">
        <v>300</v>
      </c>
      <c r="C112" s="1">
        <v>43410</v>
      </c>
      <c r="D112">
        <f t="shared" si="12"/>
        <v>2.3036166781847499E-5</v>
      </c>
      <c r="E112" s="3">
        <f t="shared" si="21"/>
        <v>-900</v>
      </c>
      <c r="F112" s="1">
        <f t="shared" si="13"/>
        <v>-13023000</v>
      </c>
      <c r="G112" s="4">
        <f t="shared" si="14"/>
        <v>-39069000</v>
      </c>
      <c r="H112">
        <f t="shared" si="15"/>
        <v>6.9108500345542497E-3</v>
      </c>
      <c r="I112">
        <f t="shared" si="25"/>
        <v>-2.0044586692687459E-2</v>
      </c>
      <c r="J112" s="4"/>
      <c r="K112" s="5">
        <f t="shared" si="24"/>
        <v>225.7472270505078</v>
      </c>
      <c r="L112" s="6">
        <f t="shared" si="19"/>
        <v>25225.74722705051</v>
      </c>
      <c r="M112" s="8"/>
      <c r="N112" s="7"/>
      <c r="P112" s="5">
        <f t="shared" si="16"/>
        <v>902.98890820203121</v>
      </c>
      <c r="Q112" s="6">
        <f t="shared" si="17"/>
        <v>25902.988908202031</v>
      </c>
      <c r="R112" s="7"/>
    </row>
    <row r="113" spans="1:18" x14ac:dyDescent="0.25">
      <c r="A113" s="2">
        <v>45284</v>
      </c>
      <c r="B113" s="3">
        <v>900</v>
      </c>
      <c r="C113" s="1">
        <v>43060</v>
      </c>
      <c r="D113">
        <f t="shared" si="12"/>
        <v>2.3223409196470041E-5</v>
      </c>
      <c r="E113" s="3">
        <f t="shared" si="21"/>
        <v>0</v>
      </c>
      <c r="F113" s="1">
        <f t="shared" si="13"/>
        <v>-38754000</v>
      </c>
      <c r="G113" s="4">
        <f t="shared" si="14"/>
        <v>0</v>
      </c>
      <c r="H113">
        <f t="shared" si="15"/>
        <v>2.0901068276823035E-2</v>
      </c>
      <c r="I113">
        <f t="shared" si="25"/>
        <v>8.5648158413557593E-4</v>
      </c>
      <c r="J113" s="5">
        <f>I113*C113</f>
        <v>36.880097012877897</v>
      </c>
      <c r="K113" s="5">
        <f t="shared" si="24"/>
        <v>262.62732406338569</v>
      </c>
      <c r="L113" s="6">
        <f t="shared" si="19"/>
        <v>25262.627324063385</v>
      </c>
      <c r="M113" s="8">
        <v>25</v>
      </c>
      <c r="N113" s="11">
        <f>(($B$3+K113)/$B$3)^(365/M113)-1</f>
        <v>0.1648290629930369</v>
      </c>
      <c r="O113" s="5">
        <f>$O$4*J113</f>
        <v>147.52038805151159</v>
      </c>
      <c r="P113" s="5">
        <f t="shared" si="16"/>
        <v>1050.5092962535427</v>
      </c>
      <c r="Q113" s="6">
        <f t="shared" si="17"/>
        <v>26050.509296253542</v>
      </c>
      <c r="R113" s="11">
        <f>(($B$3+P113)/$B$3)^(365/M113)-1</f>
        <v>0.82386488071995778</v>
      </c>
    </row>
    <row r="114" spans="1:18" x14ac:dyDescent="0.25">
      <c r="A114" s="2">
        <v>45284</v>
      </c>
      <c r="B114" s="3">
        <v>900</v>
      </c>
      <c r="C114" s="10">
        <v>43062</v>
      </c>
      <c r="D114">
        <f t="shared" si="12"/>
        <v>2.3222330593098323E-5</v>
      </c>
      <c r="E114" s="3">
        <v>900</v>
      </c>
      <c r="F114" s="10">
        <f t="shared" si="13"/>
        <v>-38755800</v>
      </c>
      <c r="H114">
        <f t="shared" si="15"/>
        <v>2.0900097533788492E-2</v>
      </c>
      <c r="I114">
        <f t="shared" si="25"/>
        <v>2.1756579117924068E-2</v>
      </c>
      <c r="K114" s="5">
        <f t="shared" si="24"/>
        <v>262.62732406338569</v>
      </c>
      <c r="L114" s="6">
        <f t="shared" si="19"/>
        <v>25262.627324063385</v>
      </c>
      <c r="M114" s="8"/>
      <c r="N114" s="7"/>
      <c r="P114" s="5">
        <f t="shared" si="16"/>
        <v>1050.5092962535427</v>
      </c>
      <c r="Q114" s="6">
        <f t="shared" si="17"/>
        <v>26050.509296253542</v>
      </c>
      <c r="R114" s="7"/>
    </row>
    <row r="115" spans="1:18" x14ac:dyDescent="0.25">
      <c r="A115" s="2">
        <v>45285</v>
      </c>
      <c r="B115" s="3">
        <v>-100</v>
      </c>
      <c r="C115" s="10">
        <v>43672.5</v>
      </c>
      <c r="D115">
        <f t="shared" si="12"/>
        <v>2.2897704505123362E-5</v>
      </c>
      <c r="E115" s="3">
        <v>800</v>
      </c>
      <c r="F115" s="10">
        <f t="shared" si="13"/>
        <v>4367250</v>
      </c>
      <c r="H115">
        <f t="shared" si="15"/>
        <v>-2.2897704505123362E-3</v>
      </c>
      <c r="I115">
        <f t="shared" si="25"/>
        <v>1.9466808667411732E-2</v>
      </c>
      <c r="K115" s="5">
        <f t="shared" si="24"/>
        <v>262.62732406338569</v>
      </c>
      <c r="L115" s="6">
        <f t="shared" si="19"/>
        <v>25262.627324063385</v>
      </c>
      <c r="M115" s="8"/>
      <c r="N115" s="7"/>
      <c r="P115" s="5">
        <f t="shared" si="16"/>
        <v>1050.5092962535427</v>
      </c>
      <c r="Q115" s="6">
        <f t="shared" si="17"/>
        <v>26050.509296253542</v>
      </c>
      <c r="R115" s="7"/>
    </row>
    <row r="116" spans="1:18" x14ac:dyDescent="0.25">
      <c r="A116" s="2">
        <v>45285</v>
      </c>
      <c r="B116" s="3">
        <v>-100</v>
      </c>
      <c r="C116" s="10">
        <v>43760</v>
      </c>
      <c r="D116">
        <f t="shared" si="12"/>
        <v>2.2851919561243146E-5</v>
      </c>
      <c r="E116" s="3">
        <v>700</v>
      </c>
      <c r="F116" s="10">
        <f t="shared" si="13"/>
        <v>4376000</v>
      </c>
      <c r="H116">
        <f t="shared" si="15"/>
        <v>-2.2851919561243145E-3</v>
      </c>
      <c r="I116">
        <f t="shared" si="25"/>
        <v>1.7181616711287418E-2</v>
      </c>
      <c r="K116" s="5">
        <f t="shared" si="24"/>
        <v>262.62732406338569</v>
      </c>
      <c r="L116" s="6">
        <f t="shared" si="19"/>
        <v>25262.627324063385</v>
      </c>
      <c r="M116" s="8"/>
      <c r="N116" s="7"/>
      <c r="P116" s="5">
        <f t="shared" si="16"/>
        <v>1050.5092962535427</v>
      </c>
      <c r="Q116" s="6">
        <f t="shared" si="17"/>
        <v>26050.509296253542</v>
      </c>
      <c r="R116" s="7"/>
    </row>
    <row r="117" spans="1:18" x14ac:dyDescent="0.25">
      <c r="A117" s="2">
        <v>45286</v>
      </c>
      <c r="B117" s="3">
        <v>500</v>
      </c>
      <c r="C117" s="10">
        <v>43180</v>
      </c>
      <c r="D117">
        <f t="shared" si="12"/>
        <v>2.3158869847151459E-5</v>
      </c>
      <c r="E117" s="3">
        <v>1200</v>
      </c>
      <c r="F117" s="10">
        <f t="shared" si="13"/>
        <v>-21590000</v>
      </c>
      <c r="H117">
        <f t="shared" si="15"/>
        <v>1.1579434923575729E-2</v>
      </c>
      <c r="I117">
        <f t="shared" si="25"/>
        <v>2.8761051634863147E-2</v>
      </c>
      <c r="K117" s="5">
        <f t="shared" si="24"/>
        <v>262.62732406338569</v>
      </c>
      <c r="L117" s="6">
        <f t="shared" si="19"/>
        <v>25262.627324063385</v>
      </c>
      <c r="M117" s="8"/>
      <c r="N117" s="7"/>
      <c r="P117" s="5">
        <f t="shared" si="16"/>
        <v>1050.5092962535427</v>
      </c>
      <c r="Q117" s="6">
        <f t="shared" si="17"/>
        <v>26050.509296253542</v>
      </c>
      <c r="R117" s="7"/>
    </row>
    <row r="118" spans="1:18" x14ac:dyDescent="0.25">
      <c r="A118" s="2">
        <v>45286</v>
      </c>
      <c r="B118" s="3">
        <v>200</v>
      </c>
      <c r="C118" s="10">
        <v>43122</v>
      </c>
      <c r="D118">
        <f t="shared" si="12"/>
        <v>2.3190019015815594E-5</v>
      </c>
      <c r="E118" s="3">
        <v>1400</v>
      </c>
      <c r="F118" s="10">
        <f t="shared" si="13"/>
        <v>-8624400</v>
      </c>
      <c r="H118">
        <f t="shared" si="15"/>
        <v>4.6380038031631193E-3</v>
      </c>
      <c r="I118">
        <f t="shared" si="25"/>
        <v>3.3399055438026265E-2</v>
      </c>
      <c r="K118" s="5">
        <f t="shared" si="24"/>
        <v>262.62732406338569</v>
      </c>
      <c r="L118" s="6">
        <f t="shared" si="19"/>
        <v>25262.627324063385</v>
      </c>
      <c r="M118" s="8"/>
      <c r="N118" s="7"/>
      <c r="P118" s="5">
        <f t="shared" si="16"/>
        <v>1050.5092962535427</v>
      </c>
      <c r="Q118" s="6">
        <f t="shared" si="17"/>
        <v>26050.509296253542</v>
      </c>
      <c r="R118" s="7"/>
    </row>
    <row r="119" spans="1:18" x14ac:dyDescent="0.25">
      <c r="A119" s="2">
        <v>45286</v>
      </c>
      <c r="B119">
        <v>300</v>
      </c>
      <c r="C119" s="10">
        <v>42959</v>
      </c>
      <c r="D119">
        <f t="shared" si="12"/>
        <v>2.3278009264647687E-5</v>
      </c>
      <c r="E119" s="3">
        <f>E118+B119</f>
        <v>1700</v>
      </c>
      <c r="H119">
        <f t="shared" ref="H119:H154" si="26">D119*B119</f>
        <v>6.9834027793943057E-3</v>
      </c>
      <c r="I119">
        <f t="shared" ref="I119:I154" si="27">I118+H119</f>
        <v>4.0382458217420571E-2</v>
      </c>
      <c r="K119" s="5">
        <f t="shared" si="24"/>
        <v>262.62732406338569</v>
      </c>
      <c r="L119" s="6">
        <f t="shared" si="19"/>
        <v>25262.627324063385</v>
      </c>
      <c r="M119" s="8"/>
      <c r="N119" s="7"/>
      <c r="P119" s="5">
        <f t="shared" si="16"/>
        <v>1050.5092962535427</v>
      </c>
      <c r="Q119" s="6">
        <f t="shared" si="17"/>
        <v>26050.509296253542</v>
      </c>
      <c r="R119" s="7"/>
    </row>
    <row r="120" spans="1:18" x14ac:dyDescent="0.25">
      <c r="A120" s="2">
        <v>45286</v>
      </c>
      <c r="B120" s="3">
        <v>200</v>
      </c>
      <c r="C120" s="10">
        <v>42915</v>
      </c>
      <c r="D120">
        <f t="shared" si="12"/>
        <v>2.3301875801001981E-5</v>
      </c>
      <c r="E120" s="3">
        <f>E119+B120</f>
        <v>1900</v>
      </c>
      <c r="H120">
        <f t="shared" si="26"/>
        <v>4.6603751602003959E-3</v>
      </c>
      <c r="I120">
        <f t="shared" si="27"/>
        <v>4.5042833377620967E-2</v>
      </c>
      <c r="K120" s="5">
        <f t="shared" si="24"/>
        <v>262.62732406338569</v>
      </c>
      <c r="L120" s="6">
        <f t="shared" si="19"/>
        <v>25262.627324063385</v>
      </c>
      <c r="M120" s="8"/>
      <c r="N120" s="7"/>
      <c r="P120" s="5">
        <f t="shared" si="16"/>
        <v>1050.5092962535427</v>
      </c>
      <c r="Q120" s="6">
        <f t="shared" si="17"/>
        <v>26050.509296253542</v>
      </c>
      <c r="R120" s="7"/>
    </row>
    <row r="121" spans="1:18" x14ac:dyDescent="0.25">
      <c r="A121" s="2">
        <v>45286</v>
      </c>
      <c r="B121" s="3">
        <v>300</v>
      </c>
      <c r="C121" s="10">
        <v>43804</v>
      </c>
      <c r="D121">
        <f t="shared" si="12"/>
        <v>2.2828965391288468E-5</v>
      </c>
      <c r="E121" s="3">
        <f t="shared" ref="E121:E154" si="28">E120+B121</f>
        <v>2200</v>
      </c>
      <c r="H121">
        <f t="shared" si="26"/>
        <v>6.8486896173865401E-3</v>
      </c>
      <c r="I121">
        <f t="shared" si="27"/>
        <v>5.1891522995007509E-2</v>
      </c>
      <c r="K121" s="5">
        <f t="shared" si="24"/>
        <v>262.62732406338569</v>
      </c>
      <c r="L121" s="6">
        <f t="shared" si="19"/>
        <v>25262.627324063385</v>
      </c>
      <c r="M121" s="8"/>
      <c r="N121" s="7"/>
      <c r="P121" s="5">
        <f t="shared" si="16"/>
        <v>1050.5092962535427</v>
      </c>
      <c r="Q121" s="6">
        <f t="shared" si="17"/>
        <v>26050.509296253542</v>
      </c>
      <c r="R121" s="7"/>
    </row>
    <row r="122" spans="1:18" x14ac:dyDescent="0.25">
      <c r="A122" s="2">
        <v>45286</v>
      </c>
      <c r="B122" s="3">
        <v>200</v>
      </c>
      <c r="C122" s="10">
        <v>42720</v>
      </c>
      <c r="D122">
        <f t="shared" si="12"/>
        <v>2.3408239700374533E-5</v>
      </c>
      <c r="E122" s="3">
        <f t="shared" si="28"/>
        <v>2400</v>
      </c>
      <c r="H122">
        <f t="shared" si="26"/>
        <v>4.6816479400749065E-3</v>
      </c>
      <c r="I122">
        <f t="shared" si="27"/>
        <v>5.6573170935082413E-2</v>
      </c>
      <c r="K122" s="5">
        <f t="shared" si="24"/>
        <v>262.62732406338569</v>
      </c>
      <c r="L122" s="6">
        <f t="shared" si="19"/>
        <v>25262.627324063385</v>
      </c>
      <c r="M122" s="8"/>
      <c r="N122" s="7"/>
      <c r="P122" s="5">
        <f t="shared" si="16"/>
        <v>1050.5092962535427</v>
      </c>
      <c r="Q122" s="6">
        <f t="shared" si="17"/>
        <v>26050.509296253542</v>
      </c>
      <c r="R122" s="7"/>
    </row>
    <row r="123" spans="1:18" x14ac:dyDescent="0.25">
      <c r="A123" s="2">
        <v>45286</v>
      </c>
      <c r="B123" s="3">
        <v>200</v>
      </c>
      <c r="C123" s="10">
        <v>42677</v>
      </c>
      <c r="D123">
        <f t="shared" si="12"/>
        <v>2.3431825104857417E-5</v>
      </c>
      <c r="E123" s="3">
        <f t="shared" si="28"/>
        <v>2600</v>
      </c>
      <c r="H123">
        <f t="shared" si="26"/>
        <v>4.6863650209714837E-3</v>
      </c>
      <c r="I123">
        <f t="shared" si="27"/>
        <v>6.12595359560539E-2</v>
      </c>
      <c r="K123" s="5">
        <f t="shared" si="24"/>
        <v>262.62732406338569</v>
      </c>
      <c r="L123" s="6">
        <f t="shared" si="19"/>
        <v>25262.627324063385</v>
      </c>
      <c r="N123" s="7"/>
      <c r="P123" s="5">
        <f t="shared" si="16"/>
        <v>1050.5092962535427</v>
      </c>
      <c r="Q123" s="6">
        <f t="shared" si="17"/>
        <v>26050.509296253542</v>
      </c>
      <c r="R123" s="7"/>
    </row>
    <row r="124" spans="1:18" x14ac:dyDescent="0.25">
      <c r="A124" s="2">
        <v>45286</v>
      </c>
      <c r="B124" s="3">
        <v>300</v>
      </c>
      <c r="C124" s="10">
        <v>42712</v>
      </c>
      <c r="D124">
        <f t="shared" si="12"/>
        <v>2.341262408690766E-5</v>
      </c>
      <c r="E124" s="3">
        <f t="shared" si="28"/>
        <v>2900</v>
      </c>
      <c r="H124">
        <f t="shared" si="26"/>
        <v>7.0237872260722981E-3</v>
      </c>
      <c r="I124">
        <f t="shared" si="27"/>
        <v>6.8283323182126196E-2</v>
      </c>
      <c r="K124" s="5">
        <f t="shared" si="24"/>
        <v>262.62732406338569</v>
      </c>
      <c r="L124" s="6">
        <f t="shared" si="19"/>
        <v>25262.627324063385</v>
      </c>
      <c r="N124" s="7"/>
      <c r="P124" s="5">
        <f t="shared" si="16"/>
        <v>1050.5092962535427</v>
      </c>
      <c r="Q124" s="6">
        <f t="shared" si="17"/>
        <v>26050.509296253542</v>
      </c>
      <c r="R124" s="7"/>
    </row>
    <row r="125" spans="1:18" x14ac:dyDescent="0.25">
      <c r="A125" s="2">
        <v>45286</v>
      </c>
      <c r="B125" s="3">
        <v>-200</v>
      </c>
      <c r="C125" s="10">
        <v>42885</v>
      </c>
      <c r="D125">
        <f t="shared" si="12"/>
        <v>2.3318176518596245E-5</v>
      </c>
      <c r="E125" s="3">
        <f t="shared" si="28"/>
        <v>2700</v>
      </c>
      <c r="H125">
        <f t="shared" si="26"/>
        <v>-4.6636353037192487E-3</v>
      </c>
      <c r="I125">
        <f t="shared" si="27"/>
        <v>6.3619687878406952E-2</v>
      </c>
      <c r="K125" s="5">
        <f t="shared" si="24"/>
        <v>262.62732406338569</v>
      </c>
      <c r="L125" s="6">
        <f t="shared" si="19"/>
        <v>25262.627324063385</v>
      </c>
      <c r="N125" s="7"/>
      <c r="P125" s="5">
        <f t="shared" si="16"/>
        <v>1050.5092962535427</v>
      </c>
      <c r="Q125" s="6">
        <f t="shared" si="17"/>
        <v>26050.509296253542</v>
      </c>
      <c r="R125" s="7"/>
    </row>
    <row r="126" spans="1:18" x14ac:dyDescent="0.25">
      <c r="A126" s="2">
        <v>45286</v>
      </c>
      <c r="B126" s="3">
        <v>500</v>
      </c>
      <c r="C126" s="10">
        <v>42859</v>
      </c>
      <c r="D126">
        <f t="shared" si="12"/>
        <v>2.3332322266035139E-5</v>
      </c>
      <c r="E126" s="3">
        <f t="shared" si="28"/>
        <v>3200</v>
      </c>
      <c r="H126">
        <f t="shared" si="26"/>
        <v>1.166616113301757E-2</v>
      </c>
      <c r="I126">
        <f t="shared" si="27"/>
        <v>7.5285849011424516E-2</v>
      </c>
      <c r="K126" s="5">
        <f t="shared" si="24"/>
        <v>262.62732406338569</v>
      </c>
      <c r="L126" s="6">
        <f t="shared" si="19"/>
        <v>25262.627324063385</v>
      </c>
      <c r="N126" s="7"/>
      <c r="P126" s="5">
        <f t="shared" si="16"/>
        <v>1050.5092962535427</v>
      </c>
      <c r="Q126" s="6">
        <f t="shared" si="17"/>
        <v>26050.509296253542</v>
      </c>
      <c r="R126" s="7"/>
    </row>
    <row r="127" spans="1:18" x14ac:dyDescent="0.25">
      <c r="A127" s="2">
        <v>45286</v>
      </c>
      <c r="B127" s="3">
        <v>200</v>
      </c>
      <c r="C127" s="10">
        <v>42523</v>
      </c>
      <c r="D127">
        <f t="shared" si="12"/>
        <v>2.3516685088069987E-5</v>
      </c>
      <c r="E127" s="3">
        <f t="shared" si="28"/>
        <v>3400</v>
      </c>
      <c r="H127">
        <f t="shared" si="26"/>
        <v>4.7033370176139972E-3</v>
      </c>
      <c r="I127">
        <f t="shared" si="27"/>
        <v>7.9989186029038511E-2</v>
      </c>
      <c r="K127" s="5">
        <f t="shared" si="24"/>
        <v>262.62732406338569</v>
      </c>
      <c r="L127" s="6">
        <f t="shared" si="19"/>
        <v>25262.627324063385</v>
      </c>
      <c r="N127" s="7"/>
      <c r="P127" s="5">
        <f t="shared" si="16"/>
        <v>1050.5092962535427</v>
      </c>
      <c r="Q127" s="6">
        <f t="shared" si="17"/>
        <v>26050.509296253542</v>
      </c>
      <c r="R127" s="7"/>
    </row>
    <row r="128" spans="1:18" x14ac:dyDescent="0.25">
      <c r="A128" s="2">
        <v>45286</v>
      </c>
      <c r="B128" s="3">
        <v>200</v>
      </c>
      <c r="C128" s="10">
        <v>42540</v>
      </c>
      <c r="D128">
        <f t="shared" si="12"/>
        <v>2.3507287259050304E-5</v>
      </c>
      <c r="E128" s="3">
        <f t="shared" si="28"/>
        <v>3600</v>
      </c>
      <c r="H128">
        <f t="shared" si="26"/>
        <v>4.7014574518100608E-3</v>
      </c>
      <c r="I128">
        <f t="shared" si="27"/>
        <v>8.4690643480848565E-2</v>
      </c>
      <c r="K128" s="5">
        <f t="shared" si="24"/>
        <v>262.62732406338569</v>
      </c>
      <c r="L128" s="6">
        <f t="shared" si="19"/>
        <v>25262.627324063385</v>
      </c>
      <c r="N128" s="7"/>
      <c r="P128" s="5">
        <f t="shared" si="16"/>
        <v>1050.5092962535427</v>
      </c>
      <c r="Q128" s="6">
        <f t="shared" si="17"/>
        <v>26050.509296253542</v>
      </c>
      <c r="R128" s="7"/>
    </row>
    <row r="129" spans="1:18" x14ac:dyDescent="0.25">
      <c r="A129" s="2">
        <v>45286</v>
      </c>
      <c r="B129" s="3">
        <v>200</v>
      </c>
      <c r="C129" s="10">
        <v>42447</v>
      </c>
      <c r="D129">
        <f t="shared" si="12"/>
        <v>2.3558790962847787E-5</v>
      </c>
      <c r="E129" s="3">
        <f t="shared" si="28"/>
        <v>3800</v>
      </c>
      <c r="H129">
        <f t="shared" si="26"/>
        <v>4.7117581925695574E-3</v>
      </c>
      <c r="I129">
        <f t="shared" si="27"/>
        <v>8.9402401673418119E-2</v>
      </c>
      <c r="K129" s="5">
        <f t="shared" si="24"/>
        <v>262.62732406338569</v>
      </c>
      <c r="L129" s="6">
        <f t="shared" si="19"/>
        <v>25262.627324063385</v>
      </c>
      <c r="N129" s="7"/>
      <c r="P129" s="5">
        <f t="shared" si="16"/>
        <v>1050.5092962535427</v>
      </c>
      <c r="Q129" s="6">
        <f t="shared" si="17"/>
        <v>26050.509296253542</v>
      </c>
      <c r="R129" s="7"/>
    </row>
    <row r="130" spans="1:18" x14ac:dyDescent="0.25">
      <c r="A130" s="2">
        <v>45286</v>
      </c>
      <c r="B130" s="3">
        <v>200</v>
      </c>
      <c r="C130" s="10">
        <v>42407</v>
      </c>
      <c r="D130">
        <f t="shared" si="12"/>
        <v>2.3581012568679699E-5</v>
      </c>
      <c r="E130" s="3">
        <f t="shared" si="28"/>
        <v>4000</v>
      </c>
      <c r="H130">
        <f t="shared" si="26"/>
        <v>4.7162025137359401E-3</v>
      </c>
      <c r="I130">
        <f t="shared" si="27"/>
        <v>9.4118604187154065E-2</v>
      </c>
      <c r="K130" s="5">
        <f t="shared" si="24"/>
        <v>262.62732406338569</v>
      </c>
      <c r="L130" s="6">
        <f t="shared" si="19"/>
        <v>25262.627324063385</v>
      </c>
      <c r="N130" s="7"/>
      <c r="P130" s="5">
        <f t="shared" si="16"/>
        <v>1050.5092962535427</v>
      </c>
      <c r="Q130" s="6">
        <f t="shared" si="17"/>
        <v>26050.509296253542</v>
      </c>
      <c r="R130" s="7"/>
    </row>
    <row r="131" spans="1:18" x14ac:dyDescent="0.25">
      <c r="A131" s="2">
        <v>45286</v>
      </c>
      <c r="B131" s="3">
        <v>100</v>
      </c>
      <c r="C131" s="10">
        <v>42349</v>
      </c>
      <c r="D131">
        <f t="shared" si="12"/>
        <v>2.3613308460648421E-5</v>
      </c>
      <c r="E131" s="3">
        <f t="shared" si="28"/>
        <v>4100</v>
      </c>
      <c r="H131">
        <f t="shared" si="26"/>
        <v>2.3613308460648419E-3</v>
      </c>
      <c r="I131">
        <f t="shared" si="27"/>
        <v>9.6479935033218903E-2</v>
      </c>
      <c r="K131" s="5">
        <f t="shared" si="24"/>
        <v>262.62732406338569</v>
      </c>
      <c r="L131" s="6">
        <f t="shared" si="19"/>
        <v>25262.627324063385</v>
      </c>
      <c r="N131" s="7"/>
      <c r="P131" s="5">
        <f t="shared" si="16"/>
        <v>1050.5092962535427</v>
      </c>
      <c r="Q131" s="6">
        <f t="shared" si="17"/>
        <v>26050.509296253542</v>
      </c>
      <c r="R131" s="7"/>
    </row>
    <row r="132" spans="1:18" x14ac:dyDescent="0.25">
      <c r="A132" s="2">
        <v>45286</v>
      </c>
      <c r="B132" s="3">
        <v>200</v>
      </c>
      <c r="C132" s="10">
        <v>42373</v>
      </c>
      <c r="D132">
        <f t="shared" si="12"/>
        <v>2.3599933920185024E-5</v>
      </c>
      <c r="E132" s="3">
        <f t="shared" si="28"/>
        <v>4300</v>
      </c>
      <c r="H132">
        <f t="shared" si="26"/>
        <v>4.7199867840370053E-3</v>
      </c>
      <c r="I132">
        <f t="shared" si="27"/>
        <v>0.10119992181725591</v>
      </c>
      <c r="K132" s="5">
        <f t="shared" si="24"/>
        <v>262.62732406338569</v>
      </c>
      <c r="L132" s="6">
        <f t="shared" si="19"/>
        <v>25262.627324063385</v>
      </c>
      <c r="N132" s="7"/>
      <c r="P132" s="5">
        <f t="shared" si="16"/>
        <v>1050.5092962535427</v>
      </c>
      <c r="Q132" s="6">
        <f t="shared" si="17"/>
        <v>26050.509296253542</v>
      </c>
      <c r="R132" s="7"/>
    </row>
    <row r="133" spans="1:18" x14ac:dyDescent="0.25">
      <c r="A133" s="2">
        <v>45286</v>
      </c>
      <c r="B133" s="3">
        <v>100</v>
      </c>
      <c r="C133" s="10">
        <v>42316</v>
      </c>
      <c r="D133">
        <f t="shared" si="12"/>
        <v>2.3631723225257586E-5</v>
      </c>
      <c r="E133" s="3">
        <f t="shared" si="28"/>
        <v>4400</v>
      </c>
      <c r="H133">
        <f t="shared" si="26"/>
        <v>2.3631723225257585E-3</v>
      </c>
      <c r="I133">
        <f t="shared" si="27"/>
        <v>0.10356309413978167</v>
      </c>
      <c r="K133" s="5">
        <f t="shared" si="24"/>
        <v>262.62732406338569</v>
      </c>
      <c r="L133" s="6">
        <f t="shared" si="19"/>
        <v>25262.627324063385</v>
      </c>
      <c r="N133" s="7"/>
      <c r="P133" s="5">
        <f t="shared" si="16"/>
        <v>1050.5092962535427</v>
      </c>
      <c r="Q133" s="6">
        <f t="shared" si="17"/>
        <v>26050.509296253542</v>
      </c>
      <c r="R133" s="7"/>
    </row>
    <row r="134" spans="1:18" x14ac:dyDescent="0.25">
      <c r="A134" s="2">
        <v>45286</v>
      </c>
      <c r="B134" s="3">
        <v>100</v>
      </c>
      <c r="C134" s="10">
        <v>42251</v>
      </c>
      <c r="D134">
        <f t="shared" si="12"/>
        <v>2.3668078862038767E-5</v>
      </c>
      <c r="E134" s="3">
        <f t="shared" si="28"/>
        <v>4500</v>
      </c>
      <c r="H134">
        <f t="shared" si="26"/>
        <v>2.3668078862038766E-3</v>
      </c>
      <c r="I134">
        <f t="shared" si="27"/>
        <v>0.10592990202598554</v>
      </c>
      <c r="K134" s="5">
        <f t="shared" si="24"/>
        <v>262.62732406338569</v>
      </c>
      <c r="L134" s="6">
        <f t="shared" si="19"/>
        <v>25262.627324063385</v>
      </c>
      <c r="N134" s="7"/>
      <c r="P134" s="5">
        <f t="shared" si="16"/>
        <v>1050.5092962535427</v>
      </c>
      <c r="Q134" s="6">
        <f t="shared" si="17"/>
        <v>26050.509296253542</v>
      </c>
      <c r="R134" s="7"/>
    </row>
    <row r="135" spans="1:18" x14ac:dyDescent="0.25">
      <c r="A135" s="2">
        <v>45286</v>
      </c>
      <c r="B135" s="3">
        <v>300</v>
      </c>
      <c r="C135" s="10">
        <v>42177</v>
      </c>
      <c r="D135">
        <f t="shared" si="12"/>
        <v>2.3709604760888634E-5</v>
      </c>
      <c r="E135" s="3">
        <f t="shared" si="28"/>
        <v>4800</v>
      </c>
      <c r="H135">
        <f t="shared" si="26"/>
        <v>7.1128814282665903E-3</v>
      </c>
      <c r="I135">
        <f t="shared" si="27"/>
        <v>0.11304278345425213</v>
      </c>
      <c r="K135" s="5">
        <f t="shared" si="24"/>
        <v>262.62732406338569</v>
      </c>
      <c r="L135" s="6">
        <f t="shared" si="19"/>
        <v>25262.627324063385</v>
      </c>
      <c r="N135" s="7"/>
      <c r="P135" s="5">
        <f t="shared" si="16"/>
        <v>1050.5092962535427</v>
      </c>
      <c r="Q135" s="6">
        <f t="shared" si="17"/>
        <v>26050.509296253542</v>
      </c>
      <c r="R135" s="7"/>
    </row>
    <row r="136" spans="1:18" x14ac:dyDescent="0.25">
      <c r="A136" s="2">
        <v>45286</v>
      </c>
      <c r="B136" s="3">
        <v>-200</v>
      </c>
      <c r="C136" s="10">
        <v>42359</v>
      </c>
      <c r="D136">
        <f t="shared" si="12"/>
        <v>2.3607733893623552E-5</v>
      </c>
      <c r="E136" s="3">
        <f t="shared" si="28"/>
        <v>4600</v>
      </c>
      <c r="H136">
        <f t="shared" si="26"/>
        <v>-4.7215467787247107E-3</v>
      </c>
      <c r="I136">
        <f t="shared" si="27"/>
        <v>0.10832123667552741</v>
      </c>
      <c r="K136" s="5">
        <f t="shared" si="24"/>
        <v>262.62732406338569</v>
      </c>
      <c r="L136" s="6">
        <f t="shared" si="19"/>
        <v>25262.627324063385</v>
      </c>
      <c r="N136" s="7"/>
      <c r="P136" s="5">
        <f t="shared" si="16"/>
        <v>1050.5092962535427</v>
      </c>
      <c r="Q136" s="6">
        <f t="shared" si="17"/>
        <v>26050.509296253542</v>
      </c>
      <c r="R136" s="7"/>
    </row>
    <row r="137" spans="1:18" x14ac:dyDescent="0.25">
      <c r="A137" s="2">
        <v>45286</v>
      </c>
      <c r="B137" s="3">
        <v>1000</v>
      </c>
      <c r="C137" s="10">
        <v>42000</v>
      </c>
      <c r="D137">
        <f t="shared" si="12"/>
        <v>2.380952380952381E-5</v>
      </c>
      <c r="E137" s="3">
        <f t="shared" si="28"/>
        <v>5600</v>
      </c>
      <c r="H137">
        <f t="shared" si="26"/>
        <v>2.3809523809523812E-2</v>
      </c>
      <c r="I137">
        <f t="shared" si="27"/>
        <v>0.13213076048505124</v>
      </c>
      <c r="K137" s="5">
        <f t="shared" si="24"/>
        <v>262.62732406338569</v>
      </c>
      <c r="L137" s="6">
        <f t="shared" si="19"/>
        <v>25262.627324063385</v>
      </c>
      <c r="N137" s="7"/>
      <c r="P137" s="5">
        <f t="shared" si="16"/>
        <v>1050.5092962535427</v>
      </c>
      <c r="Q137" s="6">
        <f t="shared" si="17"/>
        <v>26050.509296253542</v>
      </c>
      <c r="R137" s="7"/>
    </row>
    <row r="138" spans="1:18" x14ac:dyDescent="0.25">
      <c r="A138" s="2">
        <v>45286</v>
      </c>
      <c r="B138" s="3">
        <v>2000</v>
      </c>
      <c r="C138" s="10">
        <v>41700</v>
      </c>
      <c r="D138">
        <f t="shared" si="12"/>
        <v>2.3980815347721821E-5</v>
      </c>
      <c r="E138" s="3">
        <f t="shared" si="28"/>
        <v>7600</v>
      </c>
      <c r="H138">
        <f t="shared" si="26"/>
        <v>4.7961630695443645E-2</v>
      </c>
      <c r="I138">
        <f t="shared" si="27"/>
        <v>0.18009239118049489</v>
      </c>
      <c r="K138" s="5">
        <f t="shared" si="24"/>
        <v>262.62732406338569</v>
      </c>
      <c r="L138" s="6">
        <f t="shared" si="19"/>
        <v>25262.627324063385</v>
      </c>
      <c r="N138" s="7"/>
      <c r="P138" s="5">
        <f t="shared" si="16"/>
        <v>1050.5092962535427</v>
      </c>
      <c r="Q138" s="6">
        <f t="shared" si="17"/>
        <v>26050.509296253542</v>
      </c>
      <c r="R138" s="7"/>
    </row>
    <row r="139" spans="1:18" x14ac:dyDescent="0.25">
      <c r="A139" s="2">
        <v>45286</v>
      </c>
      <c r="B139" s="3">
        <v>-500</v>
      </c>
      <c r="C139" s="10">
        <v>42060</v>
      </c>
      <c r="D139">
        <f t="shared" si="12"/>
        <v>2.3775558725630051E-5</v>
      </c>
      <c r="E139" s="3">
        <f t="shared" si="28"/>
        <v>7100</v>
      </c>
      <c r="H139">
        <f t="shared" si="26"/>
        <v>-1.1887779362815026E-2</v>
      </c>
      <c r="I139">
        <f t="shared" si="27"/>
        <v>0.16820461181767987</v>
      </c>
      <c r="K139" s="5">
        <f t="shared" si="24"/>
        <v>262.62732406338569</v>
      </c>
      <c r="L139" s="6">
        <f t="shared" si="19"/>
        <v>25262.627324063385</v>
      </c>
      <c r="N139" s="7"/>
      <c r="P139" s="5">
        <f t="shared" si="16"/>
        <v>1050.5092962535427</v>
      </c>
      <c r="Q139" s="6">
        <f t="shared" si="17"/>
        <v>26050.509296253542</v>
      </c>
      <c r="R139" s="7"/>
    </row>
    <row r="140" spans="1:18" x14ac:dyDescent="0.25">
      <c r="A140" s="2">
        <v>45286</v>
      </c>
      <c r="B140" s="3">
        <v>-300</v>
      </c>
      <c r="C140" s="10">
        <v>42100</v>
      </c>
      <c r="D140">
        <f t="shared" si="12"/>
        <v>2.3752969121140141E-5</v>
      </c>
      <c r="E140" s="3">
        <f t="shared" si="28"/>
        <v>6800</v>
      </c>
      <c r="H140">
        <f t="shared" si="26"/>
        <v>-7.1258907363420422E-3</v>
      </c>
      <c r="I140">
        <f t="shared" si="27"/>
        <v>0.16107872108133783</v>
      </c>
      <c r="K140" s="5">
        <f t="shared" si="24"/>
        <v>262.62732406338569</v>
      </c>
      <c r="L140" s="6">
        <f t="shared" si="19"/>
        <v>25262.627324063385</v>
      </c>
      <c r="N140" s="7"/>
      <c r="P140" s="5">
        <f t="shared" si="16"/>
        <v>1050.5092962535427</v>
      </c>
      <c r="Q140" s="6">
        <f t="shared" si="17"/>
        <v>26050.509296253542</v>
      </c>
      <c r="R140" s="7"/>
    </row>
    <row r="141" spans="1:18" x14ac:dyDescent="0.25">
      <c r="A141" s="2">
        <v>45286</v>
      </c>
      <c r="B141" s="3">
        <v>-100</v>
      </c>
      <c r="C141" s="10">
        <v>42135</v>
      </c>
      <c r="D141">
        <f t="shared" si="12"/>
        <v>2.373323840037973E-5</v>
      </c>
      <c r="E141" s="3">
        <f t="shared" si="28"/>
        <v>6700</v>
      </c>
      <c r="H141">
        <f t="shared" si="26"/>
        <v>-2.3733238400379729E-3</v>
      </c>
      <c r="I141">
        <f t="shared" si="27"/>
        <v>0.15870539724129987</v>
      </c>
      <c r="K141" s="5">
        <f t="shared" si="24"/>
        <v>262.62732406338569</v>
      </c>
      <c r="L141" s="6">
        <f t="shared" si="19"/>
        <v>25262.627324063385</v>
      </c>
      <c r="N141" s="7"/>
      <c r="P141" s="5">
        <f t="shared" si="16"/>
        <v>1050.5092962535427</v>
      </c>
      <c r="Q141" s="6">
        <f t="shared" si="17"/>
        <v>26050.509296253542</v>
      </c>
      <c r="R141" s="7"/>
    </row>
    <row r="142" spans="1:18" x14ac:dyDescent="0.25">
      <c r="A142" s="2">
        <v>45286</v>
      </c>
      <c r="B142" s="3">
        <v>-300</v>
      </c>
      <c r="C142" s="10">
        <v>42267</v>
      </c>
      <c r="D142">
        <f t="shared" si="12"/>
        <v>2.3659119407575649E-5</v>
      </c>
      <c r="E142" s="3">
        <f t="shared" si="28"/>
        <v>6400</v>
      </c>
      <c r="H142">
        <f t="shared" si="26"/>
        <v>-7.0977358222726952E-3</v>
      </c>
      <c r="I142">
        <f t="shared" si="27"/>
        <v>0.15160766141902718</v>
      </c>
      <c r="K142" s="5">
        <f t="shared" si="24"/>
        <v>262.62732406338569</v>
      </c>
      <c r="L142" s="6">
        <f t="shared" si="19"/>
        <v>25262.627324063385</v>
      </c>
      <c r="N142" s="7"/>
      <c r="P142" s="5">
        <f t="shared" ref="P142:P154" si="29">P141+O142</f>
        <v>1050.5092962535427</v>
      </c>
      <c r="Q142" s="6">
        <f t="shared" ref="Q142:Q154" si="30">$B$3+P142</f>
        <v>26050.509296253542</v>
      </c>
      <c r="R142" s="7"/>
    </row>
    <row r="143" spans="1:18" x14ac:dyDescent="0.25">
      <c r="A143" s="2">
        <v>45286</v>
      </c>
      <c r="B143" s="3">
        <v>-100</v>
      </c>
      <c r="C143" s="10">
        <v>42300</v>
      </c>
      <c r="D143">
        <f t="shared" si="12"/>
        <v>2.364066193853428E-5</v>
      </c>
      <c r="E143" s="3">
        <f t="shared" si="28"/>
        <v>6300</v>
      </c>
      <c r="H143">
        <f t="shared" si="26"/>
        <v>-2.3640661938534278E-3</v>
      </c>
      <c r="I143">
        <f t="shared" si="27"/>
        <v>0.14924359522517375</v>
      </c>
      <c r="K143" s="5">
        <f t="shared" si="24"/>
        <v>262.62732406338569</v>
      </c>
      <c r="L143" s="6">
        <f t="shared" si="19"/>
        <v>25262.627324063385</v>
      </c>
      <c r="N143" s="7"/>
      <c r="P143" s="5">
        <f t="shared" si="29"/>
        <v>1050.5092962535427</v>
      </c>
      <c r="Q143" s="6">
        <f t="shared" si="30"/>
        <v>26050.509296253542</v>
      </c>
      <c r="R143" s="7"/>
    </row>
    <row r="144" spans="1:18" x14ac:dyDescent="0.25">
      <c r="A144" s="2">
        <v>45286</v>
      </c>
      <c r="B144" s="3">
        <v>-500</v>
      </c>
      <c r="C144" s="10">
        <v>42499</v>
      </c>
      <c r="D144">
        <f t="shared" si="12"/>
        <v>2.3529965410950846E-5</v>
      </c>
      <c r="E144" s="3">
        <f t="shared" si="28"/>
        <v>5800</v>
      </c>
      <c r="H144">
        <f t="shared" si="26"/>
        <v>-1.1764982705475423E-2</v>
      </c>
      <c r="I144">
        <f t="shared" si="27"/>
        <v>0.13747861251969831</v>
      </c>
      <c r="K144" s="5">
        <f t="shared" si="24"/>
        <v>262.62732406338569</v>
      </c>
      <c r="L144" s="6">
        <f t="shared" si="19"/>
        <v>25262.627324063385</v>
      </c>
      <c r="N144" s="7"/>
      <c r="P144" s="5">
        <f t="shared" si="29"/>
        <v>1050.5092962535427</v>
      </c>
      <c r="Q144" s="6">
        <f t="shared" si="30"/>
        <v>26050.509296253542</v>
      </c>
      <c r="R144" s="7"/>
    </row>
    <row r="145" spans="1:18" x14ac:dyDescent="0.25">
      <c r="A145" s="2">
        <v>45286</v>
      </c>
      <c r="B145" s="3">
        <v>-500</v>
      </c>
      <c r="C145" s="10">
        <v>42485</v>
      </c>
      <c r="D145">
        <f t="shared" si="12"/>
        <v>2.3537719195010002E-5</v>
      </c>
      <c r="E145" s="3">
        <f t="shared" si="28"/>
        <v>5300</v>
      </c>
      <c r="H145">
        <f t="shared" si="26"/>
        <v>-1.1768859597505002E-2</v>
      </c>
      <c r="I145">
        <f t="shared" si="27"/>
        <v>0.1257097529221933</v>
      </c>
      <c r="K145" s="5">
        <f t="shared" si="24"/>
        <v>262.62732406338569</v>
      </c>
      <c r="L145" s="6">
        <f t="shared" si="19"/>
        <v>25262.627324063385</v>
      </c>
      <c r="N145" s="7"/>
      <c r="P145" s="5">
        <f t="shared" si="29"/>
        <v>1050.5092962535427</v>
      </c>
      <c r="Q145" s="6">
        <f t="shared" si="30"/>
        <v>26050.509296253542</v>
      </c>
      <c r="R145" s="7"/>
    </row>
    <row r="146" spans="1:18" x14ac:dyDescent="0.25">
      <c r="A146" s="2">
        <v>45286</v>
      </c>
      <c r="B146" s="3">
        <v>-200</v>
      </c>
      <c r="C146" s="10">
        <v>42528</v>
      </c>
      <c r="D146">
        <f t="shared" si="12"/>
        <v>2.3513920240782542E-5</v>
      </c>
      <c r="E146" s="3">
        <f t="shared" si="28"/>
        <v>5100</v>
      </c>
      <c r="H146">
        <f t="shared" si="26"/>
        <v>-4.7027840481565081E-3</v>
      </c>
      <c r="I146">
        <f t="shared" si="27"/>
        <v>0.12100696887403679</v>
      </c>
      <c r="K146" s="5">
        <f t="shared" si="24"/>
        <v>262.62732406338569</v>
      </c>
      <c r="L146" s="6">
        <f t="shared" ref="L146:L154" si="31">$B$3+K146</f>
        <v>25262.627324063385</v>
      </c>
      <c r="N146" s="7"/>
      <c r="P146" s="5">
        <f t="shared" si="29"/>
        <v>1050.5092962535427</v>
      </c>
      <c r="Q146" s="6">
        <f t="shared" si="30"/>
        <v>26050.509296253542</v>
      </c>
      <c r="R146" s="7"/>
    </row>
    <row r="147" spans="1:18" x14ac:dyDescent="0.25">
      <c r="A147" s="2">
        <v>45286</v>
      </c>
      <c r="B147" s="3">
        <v>-200</v>
      </c>
      <c r="C147" s="10">
        <v>42538</v>
      </c>
      <c r="D147">
        <f t="shared" si="12"/>
        <v>2.3508392496121114E-5</v>
      </c>
      <c r="E147" s="3">
        <f t="shared" si="28"/>
        <v>4900</v>
      </c>
      <c r="H147">
        <f t="shared" si="26"/>
        <v>-4.7016784992242227E-3</v>
      </c>
      <c r="I147">
        <f t="shared" si="27"/>
        <v>0.11630529037481258</v>
      </c>
      <c r="K147" s="5">
        <f t="shared" si="24"/>
        <v>262.62732406338569</v>
      </c>
      <c r="L147" s="6">
        <f t="shared" si="31"/>
        <v>25262.627324063385</v>
      </c>
      <c r="N147" s="7"/>
      <c r="P147" s="5">
        <f t="shared" si="29"/>
        <v>1050.5092962535427</v>
      </c>
      <c r="Q147" s="6">
        <f t="shared" si="30"/>
        <v>26050.509296253542</v>
      </c>
      <c r="R147" s="7"/>
    </row>
    <row r="148" spans="1:18" x14ac:dyDescent="0.25">
      <c r="A148" s="2">
        <v>45286</v>
      </c>
      <c r="B148" s="3">
        <v>-200</v>
      </c>
      <c r="C148" s="10">
        <v>42257</v>
      </c>
      <c r="D148">
        <f t="shared" si="12"/>
        <v>2.3664718271528978E-5</v>
      </c>
      <c r="E148" s="3">
        <f t="shared" si="28"/>
        <v>4700</v>
      </c>
      <c r="H148">
        <f t="shared" si="26"/>
        <v>-4.7329436543057952E-3</v>
      </c>
      <c r="I148">
        <f t="shared" si="27"/>
        <v>0.11157234672050678</v>
      </c>
      <c r="K148" s="5">
        <f t="shared" si="24"/>
        <v>262.62732406338569</v>
      </c>
      <c r="L148" s="6">
        <f t="shared" si="31"/>
        <v>25262.627324063385</v>
      </c>
      <c r="N148" s="7"/>
      <c r="P148" s="5">
        <f t="shared" si="29"/>
        <v>1050.5092962535427</v>
      </c>
      <c r="Q148" s="6">
        <f t="shared" si="30"/>
        <v>26050.509296253542</v>
      </c>
      <c r="R148" s="7"/>
    </row>
    <row r="149" spans="1:18" x14ac:dyDescent="0.25">
      <c r="A149" s="2">
        <v>45286</v>
      </c>
      <c r="B149" s="3">
        <v>-100</v>
      </c>
      <c r="C149" s="10">
        <v>42533</v>
      </c>
      <c r="D149">
        <f t="shared" si="12"/>
        <v>2.3511156043542659E-5</v>
      </c>
      <c r="E149" s="3">
        <f t="shared" si="28"/>
        <v>4600</v>
      </c>
      <c r="H149">
        <f t="shared" si="26"/>
        <v>-2.3511156043542658E-3</v>
      </c>
      <c r="I149">
        <f t="shared" si="27"/>
        <v>0.10922123111615252</v>
      </c>
      <c r="K149" s="5">
        <f t="shared" si="24"/>
        <v>262.62732406338569</v>
      </c>
      <c r="L149" s="6">
        <f t="shared" si="31"/>
        <v>25262.627324063385</v>
      </c>
      <c r="N149" s="7"/>
      <c r="P149" s="5">
        <f t="shared" si="29"/>
        <v>1050.5092962535427</v>
      </c>
      <c r="Q149" s="6">
        <f t="shared" si="30"/>
        <v>26050.509296253542</v>
      </c>
      <c r="R149" s="7"/>
    </row>
    <row r="150" spans="1:18" x14ac:dyDescent="0.25">
      <c r="A150" s="2">
        <v>45286</v>
      </c>
      <c r="B150" s="3">
        <v>-100</v>
      </c>
      <c r="C150" s="10">
        <v>42661</v>
      </c>
      <c r="D150">
        <f t="shared" si="12"/>
        <v>2.3440613206441482E-5</v>
      </c>
      <c r="E150" s="3">
        <f t="shared" si="28"/>
        <v>4500</v>
      </c>
      <c r="H150">
        <f t="shared" si="26"/>
        <v>-2.3440613206441481E-3</v>
      </c>
      <c r="I150">
        <f t="shared" si="27"/>
        <v>0.10687716979550838</v>
      </c>
      <c r="K150" s="5">
        <f t="shared" si="24"/>
        <v>262.62732406338569</v>
      </c>
      <c r="L150" s="6">
        <f t="shared" si="31"/>
        <v>25262.627324063385</v>
      </c>
      <c r="N150" s="7"/>
      <c r="P150" s="5">
        <f t="shared" si="29"/>
        <v>1050.5092962535427</v>
      </c>
      <c r="Q150" s="6">
        <f t="shared" si="30"/>
        <v>26050.509296253542</v>
      </c>
      <c r="R150" s="7"/>
    </row>
    <row r="151" spans="1:18" x14ac:dyDescent="0.25">
      <c r="A151" s="2">
        <v>45286</v>
      </c>
      <c r="B151" s="3">
        <v>-200</v>
      </c>
      <c r="C151" s="10">
        <v>42468</v>
      </c>
      <c r="D151">
        <f t="shared" si="12"/>
        <v>2.3547141377036827E-5</v>
      </c>
      <c r="E151" s="3">
        <f t="shared" si="28"/>
        <v>4300</v>
      </c>
      <c r="H151">
        <f t="shared" si="26"/>
        <v>-4.7094282754073652E-3</v>
      </c>
      <c r="I151">
        <f t="shared" si="27"/>
        <v>0.10216774152010101</v>
      </c>
      <c r="K151" s="5">
        <f t="shared" si="24"/>
        <v>262.62732406338569</v>
      </c>
      <c r="L151" s="6">
        <f t="shared" si="31"/>
        <v>25262.627324063385</v>
      </c>
      <c r="N151" s="7"/>
      <c r="P151" s="5">
        <f t="shared" si="29"/>
        <v>1050.5092962535427</v>
      </c>
      <c r="Q151" s="6">
        <f t="shared" si="30"/>
        <v>26050.509296253542</v>
      </c>
      <c r="R151" s="7"/>
    </row>
    <row r="152" spans="1:18" x14ac:dyDescent="0.25">
      <c r="A152" s="2">
        <v>45286</v>
      </c>
      <c r="B152" s="3">
        <v>-200</v>
      </c>
      <c r="C152" s="10">
        <v>42533</v>
      </c>
      <c r="D152">
        <f t="shared" si="12"/>
        <v>2.3511156043542659E-5</v>
      </c>
      <c r="E152" s="3">
        <f t="shared" si="28"/>
        <v>4100</v>
      </c>
      <c r="H152">
        <f t="shared" si="26"/>
        <v>-4.7022312087085317E-3</v>
      </c>
      <c r="I152">
        <f t="shared" si="27"/>
        <v>9.7465510311392473E-2</v>
      </c>
      <c r="K152" s="5">
        <f t="shared" si="24"/>
        <v>262.62732406338569</v>
      </c>
      <c r="L152" s="6">
        <f t="shared" si="31"/>
        <v>25262.627324063385</v>
      </c>
      <c r="N152" s="7"/>
      <c r="P152" s="5">
        <f t="shared" si="29"/>
        <v>1050.5092962535427</v>
      </c>
      <c r="Q152" s="6">
        <f t="shared" si="30"/>
        <v>26050.509296253542</v>
      </c>
      <c r="R152" s="7"/>
    </row>
    <row r="153" spans="1:18" x14ac:dyDescent="0.25">
      <c r="A153" s="2">
        <v>45287</v>
      </c>
      <c r="B153" s="3">
        <v>-2000</v>
      </c>
      <c r="C153" s="10">
        <v>43140</v>
      </c>
      <c r="D153">
        <f t="shared" si="12"/>
        <v>2.3180343069077424E-5</v>
      </c>
      <c r="E153" s="3">
        <f t="shared" si="28"/>
        <v>2100</v>
      </c>
      <c r="H153">
        <f t="shared" si="26"/>
        <v>-4.6360686138154847E-2</v>
      </c>
      <c r="I153">
        <f t="shared" si="27"/>
        <v>5.1104824173237626E-2</v>
      </c>
      <c r="K153" s="5">
        <f t="shared" si="24"/>
        <v>262.62732406338569</v>
      </c>
      <c r="L153" s="6">
        <f t="shared" si="31"/>
        <v>25262.627324063385</v>
      </c>
      <c r="N153" s="7"/>
      <c r="P153" s="5">
        <f t="shared" si="29"/>
        <v>1050.5092962535427</v>
      </c>
      <c r="Q153" s="6">
        <f t="shared" si="30"/>
        <v>26050.509296253542</v>
      </c>
      <c r="R153" s="7"/>
    </row>
    <row r="154" spans="1:18" x14ac:dyDescent="0.25">
      <c r="A154" s="2">
        <v>45287</v>
      </c>
      <c r="B154" s="3">
        <v>-2100</v>
      </c>
      <c r="C154" s="10">
        <v>43553</v>
      </c>
      <c r="D154">
        <f t="shared" si="12"/>
        <v>2.2960530847473195E-5</v>
      </c>
      <c r="E154" s="3">
        <f t="shared" si="28"/>
        <v>0</v>
      </c>
      <c r="H154">
        <f t="shared" si="26"/>
        <v>-4.8217114779693711E-2</v>
      </c>
      <c r="I154">
        <f t="shared" si="27"/>
        <v>2.8877093935439149E-3</v>
      </c>
      <c r="J154" s="5">
        <f>I154*C154</f>
        <v>125.76840721701812</v>
      </c>
      <c r="K154" s="5">
        <f t="shared" si="24"/>
        <v>388.39573128040382</v>
      </c>
      <c r="L154" s="6">
        <f t="shared" si="31"/>
        <v>25388.395731280405</v>
      </c>
      <c r="M154">
        <v>27</v>
      </c>
      <c r="N154" s="11">
        <f>(($B$3+K154)/$B$3)^(365/M154)-1</f>
        <v>0.23171396853339044</v>
      </c>
      <c r="O154" s="5">
        <f>$O$4*J154</f>
        <v>503.07362886807249</v>
      </c>
      <c r="P154" s="5">
        <f t="shared" si="29"/>
        <v>1553.5829251216153</v>
      </c>
      <c r="Q154" s="6">
        <f t="shared" si="30"/>
        <v>26553.582925121616</v>
      </c>
      <c r="R154" s="11">
        <f>(($B$3+P154)/$B$3)^(365/M154)-1</f>
        <v>1.2592120949014296</v>
      </c>
    </row>
    <row r="155" spans="1:18" x14ac:dyDescent="0.25">
      <c r="E155" s="3"/>
    </row>
    <row r="156" spans="1:18" x14ac:dyDescent="0.25">
      <c r="E15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Regan</dc:creator>
  <cp:lastModifiedBy>User</cp:lastModifiedBy>
  <dcterms:created xsi:type="dcterms:W3CDTF">2023-12-26T00:29:21Z</dcterms:created>
  <dcterms:modified xsi:type="dcterms:W3CDTF">2023-12-28T02:12:35Z</dcterms:modified>
</cp:coreProperties>
</file>